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4決算\提出\"/>
    </mc:Choice>
  </mc:AlternateContent>
  <workbookProtection workbookAlgorithmName="SHA-512" workbookHashValue="vHmV8AYPT3D1qq6UZbiv2PJkwgKzgTPp+Os3PQiQuq1cQSCK7sBGqyAEphTndIcUHckumpSUw2cty2++y8eCfQ==" workbookSaltValue="73fds9SZ79EEkl3bnf37A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<sst xmlns="http://schemas.openxmlformats.org/spreadsheetml/2006/main" count="228" uniqueCount="114">
  <si>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</si>
  <si>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</si>
  <si>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</si>
  <si>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</si>
  <si>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</si>
  <si>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</si>
  <si>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</si>
  <si>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</si>
  <si>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</si>
  <si>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</si>
  <si>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</si>
  <si>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</si>
  <si>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</si>
  <si>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</si>
  <si>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</si>
  <si>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</si>
  <si>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</si>
  <si>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</si>
  <si>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</si>
  <si>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</si>
  <si>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</si>
  <si>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</si>
  <si>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</si>
  <si>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</si>
  <si>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</si>
  <si>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</si>
  <si>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</si>
  <si>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</si>
  <si>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</si>
  <si>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</si>
  <si>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</si>
  <si>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</si>
  <si>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</si>
  <si>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</si>
  <si>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</si>
  <si>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</si>
  <si>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</si>
  <si>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</si>
  <si>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</si>
  <si>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</si>
  <si>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</si>
  <si>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</si>
  <si>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</si>
  <si>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</si>
  <si>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</si>
  <si>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</si>
  <si>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</si>
  <si>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</si>
  <si>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</si>
  <si>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</si>
  <si>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</si>
  <si>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</si>
  <si>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</si>
  <si>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</si>
  <si>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</si>
  <si>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</si>
  <si>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</si>
  <si>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</si>
  <si>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</si>
  <si>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</si>
  <si>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</si>
  <si>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</si>
  <si>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</si>
  <si>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</si>
  <si>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</si>
  <si>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</si>
  <si>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</si>
  <si>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</si>
  <si>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</si>
  <si>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</si>
  <si>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</si>
  <si>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</si>
  <si>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</si>
  <si>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</si>
  <si>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</si>
  <si>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</si>
  <si>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</si>
  <si>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</si>
  <si>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</si>
  <si>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</si>
  <si>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</si>
  <si>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</si>
  <si>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</si>
  <si>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</si>
  <si>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</si>
  <si>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</si>
  <si>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</si>
  <si>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</si>
  <si>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</si>
  <si>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</si>
  <si>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</si>
  <si>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</si>
  <si>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</si>
  <si>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</si>
  <si>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</si>
  <si>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</si>
  <si>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</si>
  <si>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</si>
  <si>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</si>
  <si>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</si>
  <si>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</si>
  <si>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</si>
  <si>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</si>
  <si>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</si>
  <si>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</si>
  <si>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</si>
  <si>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</si>
  <si>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</si>
  <si>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</si>
  <si>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</si>
  <si>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</si>
  <si>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t>
    </r>
    <r>
      <rPr>
        <sz val="11"/>
        <color theme="1"/>
        <rFont val="ＭＳ ゴシック"/>
        <family val="3"/>
        <charset val="128"/>
      </rPr>
      <t xml:space="preserve">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
    <rPh sb="178" eb="180">
      <t>ソンエキ</t>
    </rPh>
    <rPh sb="180" eb="182">
      <t>カンジョウ</t>
    </rPh>
    <rPh sb="202" eb="203">
      <t>トウ</t>
    </rPh>
    <phoneticPr fontId="4"/>
  </si>
  <si>
    <t>《健全性》
　経常費用が経常収益でどの程度賄えているかを示す経常収支比率（①）は、営業収支の赤字分を基金からの補填により収支均衡を図っていることから100%に近い状況です。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が給水原価より安価で１００％を切っており、水道料金だけでは水道を供給する費用を賄い切れていない状況になっています。また水道１㎥当たりの給水原価（⑥）は、費用減少により給水原価が前年度と比べて減少しましたが、全国平均や類似団体平均よりやや低い状況にあります。
　施設の配水能力に対する実際の量との割合を示す施設利用率（⑦）については、ほぼ横ばいです。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Ph sb="79" eb="80">
      <t>チカ</t>
    </rPh>
    <rPh sb="352" eb="354">
      <t>アンカ</t>
    </rPh>
    <rPh sb="421" eb="423">
      <t>ヒヨウ</t>
    </rPh>
    <rPh sb="428" eb="430">
      <t>キュウスイ</t>
    </rPh>
    <rPh sb="433" eb="436">
      <t>ゼンネンド</t>
    </rPh>
    <rPh sb="437" eb="438">
      <t>クラ</t>
    </rPh>
    <rPh sb="440" eb="442">
      <t>ゲンショウ</t>
    </rPh>
    <rPh sb="513" eb="514">
      <t>ヨコ</t>
    </rPh>
    <phoneticPr fontId="4"/>
  </si>
  <si>
    <t>　有形固定資産減価償却率（①）は全国平均、類似団体平均と同程度になっています。
  管路の老朽化度合いを示す管路経年化率（②）は、過去の開発等による経年管路延長が増加しています。
　管路の更新ペースを示す管路の更新率（③）は、年度によってばらつきがありますが、令和4年度は、全国平均や類似団体平均よりやや低い状況にあります。</t>
    <rPh sb="28" eb="29">
      <t>オナ</t>
    </rPh>
    <rPh sb="29" eb="31">
      <t>テイド</t>
    </rPh>
    <rPh sb="70" eb="71">
      <t>トウ</t>
    </rPh>
    <rPh sb="130" eb="132">
      <t>レイワ</t>
    </rPh>
    <rPh sb="152" eb="153">
      <t>ヒク</t>
    </rPh>
    <rPh sb="154" eb="15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</si>
</sst>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1.25</c:v>
                </c:pt>
                <c:pt idx="1">
                  <c:v>1.1200000000000001</c:v>
                </c:pt>
                <c:pt idx="2">
                  <c:v>1.19</c:v>
                </c:pt>
                <c:pt idx="3">
                  <c:v>0.57999999999999996</c:v>
                </c:pt>
                <c:pt idx="4">
                  <c:v>0.44</c:v>
                </c:pt>
              </c:numCache>
            </c:numRef>
          </c:val>
          <c:extLst xmlns:c16r2="http://schemas.microsoft.com/office/drawing/2015/06/chart">
            <c:ext xmlns:c16="http://schemas.microsoft.com/office/drawing/2014/chart" uri="{C3380CC4-5D6E-409C-BE32-E72D297353CC}">
              <c16:uniqueId val="{00000000-BAFA-4784-83D4-2870EE3F743E}"/>
            </c:ext>
          </c:extLst>
        </c:ser>
        <c:dLbls>
          <c:showLegendKey val="0"/>
          <c:showVal val="0"/>
          <c:showCatName val="0"/>
          <c:showSerName val="0"/>
          <c:showPercent val="0"/>
          <c:showBubbleSize val="0"/>
        </c:dLbls>
        <c:gapWidth val="150"/>
        <c:axId val="232639176"/>
        <c:axId val="23263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xmlns:c16r2="http://schemas.microsoft.com/office/drawing/2015/06/chart">
            <c:ext xmlns:c16="http://schemas.microsoft.com/office/drawing/2014/chart" uri="{C3380CC4-5D6E-409C-BE32-E72D297353CC}">
              <c16:uniqueId val="{00000001-BAFA-4784-83D4-2870EE3F743E}"/>
            </c:ext>
          </c:extLst>
        </c:ser>
        <c:dLbls>
          <c:showLegendKey val="0"/>
          <c:showVal val="0"/>
          <c:showCatName val="0"/>
          <c:showSerName val="0"/>
          <c:showPercent val="0"/>
          <c:showBubbleSize val="0"/>
        </c:dLbls>
        <c:marker val="1"/>
        <c:smooth val="0"/>
        <c:axId val="232639176"/>
        <c:axId val="232636824"/>
      </c:lineChart>
      <c:dateAx>
        <c:axId val="232639176"/>
        <c:scaling>
          <c:orientation val="minMax"/>
        </c:scaling>
        <c:delete val="1"/>
        <c:axPos val="b"/>
        <c:numFmt formatCode="&quot;H&quot;yy" sourceLinked="1"/>
        <c:majorTickMark val="none"/>
        <c:minorTickMark val="none"/>
        <c:tickLblPos val="none"/>
        <c:crossAx val="232636824"/>
        <c:crosses val="autoZero"/>
        <c:auto val="1"/>
        <c:lblOffset val="100"/>
        <c:baseTimeUnit val="years"/>
      </c:dateAx>
      <c:valAx>
        <c:axId val="23263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3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78.72</c:v>
                </c:pt>
                <c:pt idx="1">
                  <c:v>78.900000000000006</c:v>
                </c:pt>
                <c:pt idx="2">
                  <c:v>83.48</c:v>
                </c:pt>
                <c:pt idx="3">
                  <c:v>83.38</c:v>
                </c:pt>
                <c:pt idx="4">
                  <c:v>80.62</c:v>
                </c:pt>
              </c:numCache>
            </c:numRef>
          </c:val>
          <c:extLst xmlns:c16r2="http://schemas.microsoft.com/office/drawing/2015/06/chart">
            <c:ext xmlns:c16="http://schemas.microsoft.com/office/drawing/2014/chart" uri="{C3380CC4-5D6E-409C-BE32-E72D297353CC}">
              <c16:uniqueId val="{00000000-604E-4309-8007-7836545C04C2}"/>
            </c:ext>
          </c:extLst>
        </c:ser>
        <c:dLbls>
          <c:showLegendKey val="0"/>
          <c:showVal val="0"/>
          <c:showCatName val="0"/>
          <c:showSerName val="0"/>
          <c:showPercent val="0"/>
          <c:showBubbleSize val="0"/>
        </c:dLbls>
        <c:gapWidth val="150"/>
        <c:axId val="475898832"/>
        <c:axId val="47589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xmlns:c16r2="http://schemas.microsoft.com/office/drawing/2015/06/chart">
            <c:ext xmlns:c16="http://schemas.microsoft.com/office/drawing/2014/chart" uri="{C3380CC4-5D6E-409C-BE32-E72D297353CC}">
              <c16:uniqueId val="{00000001-604E-4309-8007-7836545C04C2}"/>
            </c:ext>
          </c:extLst>
        </c:ser>
        <c:dLbls>
          <c:showLegendKey val="0"/>
          <c:showVal val="0"/>
          <c:showCatName val="0"/>
          <c:showSerName val="0"/>
          <c:showPercent val="0"/>
          <c:showBubbleSize val="0"/>
        </c:dLbls>
        <c:marker val="1"/>
        <c:smooth val="0"/>
        <c:axId val="475898832"/>
        <c:axId val="475899224"/>
      </c:lineChart>
      <c:dateAx>
        <c:axId val="475898832"/>
        <c:scaling>
          <c:orientation val="minMax"/>
        </c:scaling>
        <c:delete val="1"/>
        <c:axPos val="b"/>
        <c:numFmt formatCode="&quot;H&quot;yy" sourceLinked="1"/>
        <c:majorTickMark val="none"/>
        <c:minorTickMark val="none"/>
        <c:tickLblPos val="none"/>
        <c:crossAx val="475899224"/>
        <c:crosses val="autoZero"/>
        <c:auto val="1"/>
        <c:lblOffset val="100"/>
        <c:baseTimeUnit val="years"/>
      </c:dateAx>
      <c:valAx>
        <c:axId val="4758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96.99</c:v>
                </c:pt>
                <c:pt idx="1">
                  <c:v>96.21</c:v>
                </c:pt>
                <c:pt idx="2">
                  <c:v>97.12</c:v>
                </c:pt>
                <c:pt idx="3">
                  <c:v>96.13</c:v>
                </c:pt>
                <c:pt idx="4">
                  <c:v>95.1</c:v>
                </c:pt>
              </c:numCache>
            </c:numRef>
          </c:val>
          <c:extLst xmlns:c16r2="http://schemas.microsoft.com/office/drawing/2015/06/chart">
            <c:ext xmlns:c16="http://schemas.microsoft.com/office/drawing/2014/chart" uri="{C3380CC4-5D6E-409C-BE32-E72D297353CC}">
              <c16:uniqueId val="{00000000-FBD8-4868-AA8B-2970B76B0C01}"/>
            </c:ext>
          </c:extLst>
        </c:ser>
        <c:dLbls>
          <c:showLegendKey val="0"/>
          <c:showVal val="0"/>
          <c:showCatName val="0"/>
          <c:showSerName val="0"/>
          <c:showPercent val="0"/>
          <c:showBubbleSize val="0"/>
        </c:dLbls>
        <c:gapWidth val="150"/>
        <c:axId val="475900400"/>
        <c:axId val="4759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xmlns:c16r2="http://schemas.microsoft.com/office/drawing/2015/06/chart">
            <c:ext xmlns:c16="http://schemas.microsoft.com/office/drawing/2014/chart" uri="{C3380CC4-5D6E-409C-BE32-E72D297353CC}">
              <c16:uniqueId val="{00000001-FBD8-4868-AA8B-2970B76B0C01}"/>
            </c:ext>
          </c:extLst>
        </c:ser>
        <c:dLbls>
          <c:showLegendKey val="0"/>
          <c:showVal val="0"/>
          <c:showCatName val="0"/>
          <c:showSerName val="0"/>
          <c:showPercent val="0"/>
          <c:showBubbleSize val="0"/>
        </c:dLbls>
        <c:marker val="1"/>
        <c:smooth val="0"/>
        <c:axId val="475900400"/>
        <c:axId val="475903144"/>
      </c:lineChart>
      <c:dateAx>
        <c:axId val="475900400"/>
        <c:scaling>
          <c:orientation val="minMax"/>
        </c:scaling>
        <c:delete val="1"/>
        <c:axPos val="b"/>
        <c:numFmt formatCode="&quot;H&quot;yy" sourceLinked="1"/>
        <c:majorTickMark val="none"/>
        <c:minorTickMark val="none"/>
        <c:tickLblPos val="none"/>
        <c:crossAx val="475903144"/>
        <c:crosses val="autoZero"/>
        <c:auto val="1"/>
        <c:lblOffset val="100"/>
        <c:baseTimeUnit val="years"/>
      </c:dateAx>
      <c:valAx>
        <c:axId val="4759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100.53</c:v>
                </c:pt>
                <c:pt idx="1">
                  <c:v>100.57</c:v>
                </c:pt>
                <c:pt idx="2">
                  <c:v>100.66</c:v>
                </c:pt>
                <c:pt idx="3">
                  <c:v>100.79</c:v>
                </c:pt>
                <c:pt idx="4">
                  <c:v>101.49</c:v>
                </c:pt>
              </c:numCache>
            </c:numRef>
          </c:val>
          <c:extLst xmlns:c16r2="http://schemas.microsoft.com/office/drawing/2015/06/chart">
            <c:ext xmlns:c16="http://schemas.microsoft.com/office/drawing/2014/chart" uri="{C3380CC4-5D6E-409C-BE32-E72D297353CC}">
              <c16:uniqueId val="{00000000-2B5B-415D-AFF3-0B175D0C595B}"/>
            </c:ext>
          </c:extLst>
        </c:ser>
        <c:dLbls>
          <c:showLegendKey val="0"/>
          <c:showVal val="0"/>
          <c:showCatName val="0"/>
          <c:showSerName val="0"/>
          <c:showPercent val="0"/>
          <c:showBubbleSize val="0"/>
        </c:dLbls>
        <c:gapWidth val="150"/>
        <c:axId val="232635648"/>
        <c:axId val="23263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xmlns:c16r2="http://schemas.microsoft.com/office/drawing/2015/06/chart">
            <c:ext xmlns:c16="http://schemas.microsoft.com/office/drawing/2014/chart" uri="{C3380CC4-5D6E-409C-BE32-E72D297353CC}">
              <c16:uniqueId val="{00000001-2B5B-415D-AFF3-0B175D0C595B}"/>
            </c:ext>
          </c:extLst>
        </c:ser>
        <c:dLbls>
          <c:showLegendKey val="0"/>
          <c:showVal val="0"/>
          <c:showCatName val="0"/>
          <c:showSerName val="0"/>
          <c:showPercent val="0"/>
          <c:showBubbleSize val="0"/>
        </c:dLbls>
        <c:marker val="1"/>
        <c:smooth val="0"/>
        <c:axId val="232635648"/>
        <c:axId val="232636432"/>
      </c:lineChart>
      <c:dateAx>
        <c:axId val="232635648"/>
        <c:scaling>
          <c:orientation val="minMax"/>
        </c:scaling>
        <c:delete val="1"/>
        <c:axPos val="b"/>
        <c:numFmt formatCode="&quot;H&quot;yy" sourceLinked="1"/>
        <c:majorTickMark val="none"/>
        <c:minorTickMark val="none"/>
        <c:tickLblPos val="none"/>
        <c:crossAx val="232636432"/>
        <c:crosses val="autoZero"/>
        <c:auto val="1"/>
        <c:lblOffset val="100"/>
        <c:baseTimeUnit val="years"/>
      </c:dateAx>
      <c:valAx>
        <c:axId val="23263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49.16</c:v>
                </c:pt>
                <c:pt idx="1">
                  <c:v>50.16</c:v>
                </c:pt>
                <c:pt idx="2">
                  <c:v>50.85</c:v>
                </c:pt>
                <c:pt idx="3">
                  <c:v>50.29</c:v>
                </c:pt>
                <c:pt idx="4">
                  <c:v>50.9</c:v>
                </c:pt>
              </c:numCache>
            </c:numRef>
          </c:val>
          <c:extLst xmlns:c16r2="http://schemas.microsoft.com/office/drawing/2015/06/chart">
            <c:ext xmlns:c16="http://schemas.microsoft.com/office/drawing/2014/chart" uri="{C3380CC4-5D6E-409C-BE32-E72D297353CC}">
              <c16:uniqueId val="{00000000-BB6E-473D-B71B-C913C6173F9B}"/>
            </c:ext>
          </c:extLst>
        </c:ser>
        <c:dLbls>
          <c:showLegendKey val="0"/>
          <c:showVal val="0"/>
          <c:showCatName val="0"/>
          <c:showSerName val="0"/>
          <c:showPercent val="0"/>
          <c:showBubbleSize val="0"/>
        </c:dLbls>
        <c:gapWidth val="150"/>
        <c:axId val="232638392"/>
        <c:axId val="2326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xmlns:c16r2="http://schemas.microsoft.com/office/drawing/2015/06/chart">
            <c:ext xmlns:c16="http://schemas.microsoft.com/office/drawing/2014/chart" uri="{C3380CC4-5D6E-409C-BE32-E72D297353CC}">
              <c16:uniqueId val="{00000001-BB6E-473D-B71B-C913C6173F9B}"/>
            </c:ext>
          </c:extLst>
        </c:ser>
        <c:dLbls>
          <c:showLegendKey val="0"/>
          <c:showVal val="0"/>
          <c:showCatName val="0"/>
          <c:showSerName val="0"/>
          <c:showPercent val="0"/>
          <c:showBubbleSize val="0"/>
        </c:dLbls>
        <c:marker val="1"/>
        <c:smooth val="0"/>
        <c:axId val="232638392"/>
        <c:axId val="232638784"/>
      </c:lineChart>
      <c:dateAx>
        <c:axId val="232638392"/>
        <c:scaling>
          <c:orientation val="minMax"/>
        </c:scaling>
        <c:delete val="1"/>
        <c:axPos val="b"/>
        <c:numFmt formatCode="&quot;H&quot;yy" sourceLinked="1"/>
        <c:majorTickMark val="none"/>
        <c:minorTickMark val="none"/>
        <c:tickLblPos val="none"/>
        <c:crossAx val="232638784"/>
        <c:crosses val="autoZero"/>
        <c:auto val="1"/>
        <c:lblOffset val="100"/>
        <c:baseTimeUnit val="years"/>
      </c:dateAx>
      <c:valAx>
        <c:axId val="2326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17.739999999999998</c:v>
                </c:pt>
                <c:pt idx="1">
                  <c:v>20.82</c:v>
                </c:pt>
                <c:pt idx="2">
                  <c:v>17.18</c:v>
                </c:pt>
                <c:pt idx="3">
                  <c:v>18.43</c:v>
                </c:pt>
                <c:pt idx="4">
                  <c:v>19.46</c:v>
                </c:pt>
              </c:numCache>
            </c:numRef>
          </c:val>
          <c:extLst xmlns:c16r2="http://schemas.microsoft.com/office/drawing/2015/06/chart">
            <c:ext xmlns:c16="http://schemas.microsoft.com/office/drawing/2014/chart" uri="{C3380CC4-5D6E-409C-BE32-E72D297353CC}">
              <c16:uniqueId val="{00000000-7753-4F0D-AF20-FC2556DC02D8}"/>
            </c:ext>
          </c:extLst>
        </c:ser>
        <c:dLbls>
          <c:showLegendKey val="0"/>
          <c:showVal val="0"/>
          <c:showCatName val="0"/>
          <c:showSerName val="0"/>
          <c:showPercent val="0"/>
          <c:showBubbleSize val="0"/>
        </c:dLbls>
        <c:gapWidth val="150"/>
        <c:axId val="233136344"/>
        <c:axId val="2331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xmlns:c16r2="http://schemas.microsoft.com/office/drawing/2015/06/chart">
            <c:ext xmlns:c16="http://schemas.microsoft.com/office/drawing/2014/chart" uri="{C3380CC4-5D6E-409C-BE32-E72D297353CC}">
              <c16:uniqueId val="{00000001-7753-4F0D-AF20-FC2556DC02D8}"/>
            </c:ext>
          </c:extLst>
        </c:ser>
        <c:dLbls>
          <c:showLegendKey val="0"/>
          <c:showVal val="0"/>
          <c:showCatName val="0"/>
          <c:showSerName val="0"/>
          <c:showPercent val="0"/>
          <c:showBubbleSize val="0"/>
        </c:dLbls>
        <c:marker val="1"/>
        <c:smooth val="0"/>
        <c:axId val="233136344"/>
        <c:axId val="233136736"/>
      </c:lineChart>
      <c:dateAx>
        <c:axId val="233136344"/>
        <c:scaling>
          <c:orientation val="minMax"/>
        </c:scaling>
        <c:delete val="1"/>
        <c:axPos val="b"/>
        <c:numFmt formatCode="&quot;H&quot;yy" sourceLinked="1"/>
        <c:majorTickMark val="none"/>
        <c:minorTickMark val="none"/>
        <c:tickLblPos val="none"/>
        <c:crossAx val="233136736"/>
        <c:crosses val="autoZero"/>
        <c:auto val="1"/>
        <c:lblOffset val="100"/>
        <c:baseTimeUnit val="years"/>
      </c:dateAx>
      <c:valAx>
        <c:axId val="2331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3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6F-4333-B384-63EC17A151AA}"/>
            </c:ext>
          </c:extLst>
        </c:ser>
        <c:dLbls>
          <c:showLegendKey val="0"/>
          <c:showVal val="0"/>
          <c:showCatName val="0"/>
          <c:showSerName val="0"/>
          <c:showPercent val="0"/>
          <c:showBubbleSize val="0"/>
        </c:dLbls>
        <c:gapWidth val="150"/>
        <c:axId val="233138696"/>
        <c:axId val="2331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xmlns:c16r2="http://schemas.microsoft.com/office/drawing/2015/06/chart">
            <c:ext xmlns:c16="http://schemas.microsoft.com/office/drawing/2014/chart" uri="{C3380CC4-5D6E-409C-BE32-E72D297353CC}">
              <c16:uniqueId val="{00000001-796F-4333-B384-63EC17A151AA}"/>
            </c:ext>
          </c:extLst>
        </c:ser>
        <c:dLbls>
          <c:showLegendKey val="0"/>
          <c:showVal val="0"/>
          <c:showCatName val="0"/>
          <c:showSerName val="0"/>
          <c:showPercent val="0"/>
          <c:showBubbleSize val="0"/>
        </c:dLbls>
        <c:marker val="1"/>
        <c:smooth val="0"/>
        <c:axId val="233138696"/>
        <c:axId val="233135952"/>
      </c:lineChart>
      <c:dateAx>
        <c:axId val="233138696"/>
        <c:scaling>
          <c:orientation val="minMax"/>
        </c:scaling>
        <c:delete val="1"/>
        <c:axPos val="b"/>
        <c:numFmt formatCode="&quot;H&quot;yy" sourceLinked="1"/>
        <c:majorTickMark val="none"/>
        <c:minorTickMark val="none"/>
        <c:tickLblPos val="none"/>
        <c:crossAx val="233135952"/>
        <c:crosses val="autoZero"/>
        <c:auto val="1"/>
        <c:lblOffset val="100"/>
        <c:baseTimeUnit val="years"/>
      </c:dateAx>
      <c:valAx>
        <c:axId val="23313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1564.21</c:v>
                </c:pt>
                <c:pt idx="1">
                  <c:v>1795.97</c:v>
                </c:pt>
                <c:pt idx="2">
                  <c:v>1177.77</c:v>
                </c:pt>
                <c:pt idx="3">
                  <c:v>873.87</c:v>
                </c:pt>
                <c:pt idx="4">
                  <c:v>508.15</c:v>
                </c:pt>
              </c:numCache>
            </c:numRef>
          </c:val>
          <c:extLst xmlns:c16r2="http://schemas.microsoft.com/office/drawing/2015/06/chart">
            <c:ext xmlns:c16="http://schemas.microsoft.com/office/drawing/2014/chart" uri="{C3380CC4-5D6E-409C-BE32-E72D297353CC}">
              <c16:uniqueId val="{00000000-77F5-428D-875E-65A6580DB996}"/>
            </c:ext>
          </c:extLst>
        </c:ser>
        <c:dLbls>
          <c:showLegendKey val="0"/>
          <c:showVal val="0"/>
          <c:showCatName val="0"/>
          <c:showSerName val="0"/>
          <c:showPercent val="0"/>
          <c:showBubbleSize val="0"/>
        </c:dLbls>
        <c:gapWidth val="150"/>
        <c:axId val="233140264"/>
        <c:axId val="23313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xmlns:c16r2="http://schemas.microsoft.com/office/drawing/2015/06/chart">
            <c:ext xmlns:c16="http://schemas.microsoft.com/office/drawing/2014/chart" uri="{C3380CC4-5D6E-409C-BE32-E72D297353CC}">
              <c16:uniqueId val="{00000001-77F5-428D-875E-65A6580DB996}"/>
            </c:ext>
          </c:extLst>
        </c:ser>
        <c:dLbls>
          <c:showLegendKey val="0"/>
          <c:showVal val="0"/>
          <c:showCatName val="0"/>
          <c:showSerName val="0"/>
          <c:showPercent val="0"/>
          <c:showBubbleSize val="0"/>
        </c:dLbls>
        <c:marker val="1"/>
        <c:smooth val="0"/>
        <c:axId val="233140264"/>
        <c:axId val="233137520"/>
      </c:lineChart>
      <c:dateAx>
        <c:axId val="233140264"/>
        <c:scaling>
          <c:orientation val="minMax"/>
        </c:scaling>
        <c:delete val="1"/>
        <c:axPos val="b"/>
        <c:numFmt formatCode="&quot;H&quot;yy" sourceLinked="1"/>
        <c:majorTickMark val="none"/>
        <c:minorTickMark val="none"/>
        <c:tickLblPos val="none"/>
        <c:crossAx val="233137520"/>
        <c:crosses val="autoZero"/>
        <c:auto val="1"/>
        <c:lblOffset val="100"/>
        <c:baseTimeUnit val="years"/>
      </c:dateAx>
      <c:valAx>
        <c:axId val="23313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4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13.16</c:v>
                </c:pt>
                <c:pt idx="1">
                  <c:v>12.11</c:v>
                </c:pt>
                <c:pt idx="2">
                  <c:v>11.25</c:v>
                </c:pt>
                <c:pt idx="3">
                  <c:v>9.57</c:v>
                </c:pt>
                <c:pt idx="4">
                  <c:v>8.33</c:v>
                </c:pt>
              </c:numCache>
            </c:numRef>
          </c:val>
          <c:extLst xmlns:c16r2="http://schemas.microsoft.com/office/drawing/2015/06/chart">
            <c:ext xmlns:c16="http://schemas.microsoft.com/office/drawing/2014/chart" uri="{C3380CC4-5D6E-409C-BE32-E72D297353CC}">
              <c16:uniqueId val="{00000000-F5E5-49EA-B31C-6DD67595424A}"/>
            </c:ext>
          </c:extLst>
        </c:ser>
        <c:dLbls>
          <c:showLegendKey val="0"/>
          <c:showVal val="0"/>
          <c:showCatName val="0"/>
          <c:showSerName val="0"/>
          <c:showPercent val="0"/>
          <c:showBubbleSize val="0"/>
        </c:dLbls>
        <c:gapWidth val="150"/>
        <c:axId val="233137912"/>
        <c:axId val="2331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xmlns:c16r2="http://schemas.microsoft.com/office/drawing/2015/06/chart">
            <c:ext xmlns:c16="http://schemas.microsoft.com/office/drawing/2014/chart" uri="{C3380CC4-5D6E-409C-BE32-E72D297353CC}">
              <c16:uniqueId val="{00000001-F5E5-49EA-B31C-6DD67595424A}"/>
            </c:ext>
          </c:extLst>
        </c:ser>
        <c:dLbls>
          <c:showLegendKey val="0"/>
          <c:showVal val="0"/>
          <c:showCatName val="0"/>
          <c:showSerName val="0"/>
          <c:showPercent val="0"/>
          <c:showBubbleSize val="0"/>
        </c:dLbls>
        <c:marker val="1"/>
        <c:smooth val="0"/>
        <c:axId val="233137912"/>
        <c:axId val="233141440"/>
      </c:lineChart>
      <c:dateAx>
        <c:axId val="233137912"/>
        <c:scaling>
          <c:orientation val="minMax"/>
        </c:scaling>
        <c:delete val="1"/>
        <c:axPos val="b"/>
        <c:numFmt formatCode="&quot;H&quot;yy" sourceLinked="1"/>
        <c:majorTickMark val="none"/>
        <c:minorTickMark val="none"/>
        <c:tickLblPos val="none"/>
        <c:crossAx val="233141440"/>
        <c:crosses val="autoZero"/>
        <c:auto val="1"/>
        <c:lblOffset val="100"/>
        <c:baseTimeUnit val="years"/>
      </c:dateAx>
      <c:valAx>
        <c:axId val="2331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3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85.5</c:v>
                </c:pt>
                <c:pt idx="1">
                  <c:v>85.48</c:v>
                </c:pt>
                <c:pt idx="2">
                  <c:v>82.03</c:v>
                </c:pt>
                <c:pt idx="3">
                  <c:v>82.6</c:v>
                </c:pt>
                <c:pt idx="4">
                  <c:v>84.38</c:v>
                </c:pt>
              </c:numCache>
            </c:numRef>
          </c:val>
          <c:extLst xmlns:c16r2="http://schemas.microsoft.com/office/drawing/2015/06/chart">
            <c:ext xmlns:c16="http://schemas.microsoft.com/office/drawing/2014/chart" uri="{C3380CC4-5D6E-409C-BE32-E72D297353CC}">
              <c16:uniqueId val="{00000000-45F5-4B0C-A5BC-8D72408E8A95}"/>
            </c:ext>
          </c:extLst>
        </c:ser>
        <c:dLbls>
          <c:showLegendKey val="0"/>
          <c:showVal val="0"/>
          <c:showCatName val="0"/>
          <c:showSerName val="0"/>
          <c:showPercent val="0"/>
          <c:showBubbleSize val="0"/>
        </c:dLbls>
        <c:gapWidth val="150"/>
        <c:axId val="233139088"/>
        <c:axId val="23313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xmlns:c16r2="http://schemas.microsoft.com/office/drawing/2015/06/chart">
            <c:ext xmlns:c16="http://schemas.microsoft.com/office/drawing/2014/chart" uri="{C3380CC4-5D6E-409C-BE32-E72D297353CC}">
              <c16:uniqueId val="{00000001-45F5-4B0C-A5BC-8D72408E8A95}"/>
            </c:ext>
          </c:extLst>
        </c:ser>
        <c:dLbls>
          <c:showLegendKey val="0"/>
          <c:showVal val="0"/>
          <c:showCatName val="0"/>
          <c:showSerName val="0"/>
          <c:showPercent val="0"/>
          <c:showBubbleSize val="0"/>
        </c:dLbls>
        <c:marker val="1"/>
        <c:smooth val="0"/>
        <c:axId val="233139088"/>
        <c:axId val="233139480"/>
      </c:lineChart>
      <c:dateAx>
        <c:axId val="233139088"/>
        <c:scaling>
          <c:orientation val="minMax"/>
        </c:scaling>
        <c:delete val="1"/>
        <c:axPos val="b"/>
        <c:numFmt formatCode="&quot;H&quot;yy" sourceLinked="1"/>
        <c:majorTickMark val="none"/>
        <c:minorTickMark val="none"/>
        <c:tickLblPos val="none"/>
        <c:crossAx val="233139480"/>
        <c:crosses val="autoZero"/>
        <c:auto val="1"/>
        <c:lblOffset val="100"/>
        <c:baseTimeUnit val="years"/>
      </c:dateAx>
      <c:valAx>
        <c:axId val="23313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161.56</c:v>
                </c:pt>
                <c:pt idx="1">
                  <c:v>161.5</c:v>
                </c:pt>
                <c:pt idx="2">
                  <c:v>158.46</c:v>
                </c:pt>
                <c:pt idx="3">
                  <c:v>166.08</c:v>
                </c:pt>
                <c:pt idx="4">
                  <c:v>162.6</c:v>
                </c:pt>
              </c:numCache>
            </c:numRef>
          </c:val>
          <c:extLst xmlns:c16r2="http://schemas.microsoft.com/office/drawing/2015/06/chart">
            <c:ext xmlns:c16="http://schemas.microsoft.com/office/drawing/2014/chart" uri="{C3380CC4-5D6E-409C-BE32-E72D297353CC}">
              <c16:uniqueId val="{00000000-0B4A-4627-A0E3-E817A2FF12C9}"/>
            </c:ext>
          </c:extLst>
        </c:ser>
        <c:dLbls>
          <c:showLegendKey val="0"/>
          <c:showVal val="0"/>
          <c:showCatName val="0"/>
          <c:showSerName val="0"/>
          <c:showPercent val="0"/>
          <c:showBubbleSize val="0"/>
        </c:dLbls>
        <c:gapWidth val="150"/>
        <c:axId val="475900792"/>
        <c:axId val="47590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xmlns:c16r2="http://schemas.microsoft.com/office/drawing/2015/06/chart">
            <c:ext xmlns:c16="http://schemas.microsoft.com/office/drawing/2014/chart" uri="{C3380CC4-5D6E-409C-BE32-E72D297353CC}">
              <c16:uniqueId val="{00000001-0B4A-4627-A0E3-E817A2FF12C9}"/>
            </c:ext>
          </c:extLst>
        </c:ser>
        <c:dLbls>
          <c:showLegendKey val="0"/>
          <c:showVal val="0"/>
          <c:showCatName val="0"/>
          <c:showSerName val="0"/>
          <c:showPercent val="0"/>
          <c:showBubbleSize val="0"/>
        </c:dLbls>
        <c:marker val="1"/>
        <c:smooth val="0"/>
        <c:axId val="475900792"/>
        <c:axId val="475905496"/>
      </c:lineChart>
      <c:dateAx>
        <c:axId val="475900792"/>
        <c:scaling>
          <c:orientation val="minMax"/>
        </c:scaling>
        <c:delete val="1"/>
        <c:axPos val="b"/>
        <c:numFmt formatCode="&quot;H&quot;yy" sourceLinked="1"/>
        <c:majorTickMark val="none"/>
        <c:minorTickMark val="none"/>
        <c:tickLblPos val="none"/>
        <c:crossAx val="475905496"/>
        <c:crosses val="autoZero"/>
        <c:auto val="1"/>
        <c:lblOffset val="100"/>
        <c:baseTimeUnit val="years"/>
      </c:dateAx>
      <c:valAx>
        <c:axId val="4759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3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京田辺市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71367</v>
      </c>
      <c r="AM8" s="45"/>
      <c r="AN8" s="45"/>
      <c r="AO8" s="45"/>
      <c r="AP8" s="45"/>
      <c r="AQ8" s="45"/>
      <c r="AR8" s="45"/>
      <c r="AS8" s="45"/>
      <c r="AT8" s="46">
        <f>データ!$S$6</f>
        <v>42.92</v>
      </c>
      <c r="AU8" s="47"/>
      <c r="AV8" s="47"/>
      <c r="AW8" s="47"/>
      <c r="AX8" s="47"/>
      <c r="AY8" s="47"/>
      <c r="AZ8" s="47"/>
      <c r="BA8" s="47"/>
      <c r="BB8" s="48">
        <f>データ!$T$6</f>
        <v>1662.79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93.37</v>
      </c>
      <c r="J10" s="47"/>
      <c r="K10" s="47"/>
      <c r="L10" s="47"/>
      <c r="M10" s="47"/>
      <c r="N10" s="47"/>
      <c r="O10" s="81"/>
      <c r="P10" s="48">
        <f>データ!$P$6</f>
        <v>99.55</v>
      </c>
      <c r="Q10" s="48"/>
      <c r="R10" s="48"/>
      <c r="S10" s="48"/>
      <c r="T10" s="48"/>
      <c r="U10" s="48"/>
      <c r="V10" s="48"/>
      <c r="W10" s="45">
        <f>データ!$Q$6</f>
        <v>2293</v>
      </c>
      <c r="X10" s="45"/>
      <c r="Y10" s="45"/>
      <c r="Z10" s="45"/>
      <c r="AA10" s="45"/>
      <c r="AB10" s="45"/>
      <c r="AC10" s="45"/>
      <c r="AD10" s="2"/>
      <c r="AE10" s="2"/>
      <c r="AF10" s="2"/>
      <c r="AG10" s="2"/>
      <c r="AH10" s="2"/>
      <c r="AI10" s="2"/>
      <c r="AJ10" s="2"/>
      <c r="AK10" s="2"/>
      <c r="AL10" s="45">
        <f>データ!$U$6</f>
        <v>71238</v>
      </c>
      <c r="AM10" s="45"/>
      <c r="AN10" s="45"/>
      <c r="AO10" s="45"/>
      <c r="AP10" s="45"/>
      <c r="AQ10" s="45"/>
      <c r="AR10" s="45"/>
      <c r="AS10" s="45"/>
      <c r="AT10" s="46">
        <f>データ!$V$6</f>
        <v>16</v>
      </c>
      <c r="AU10" s="47"/>
      <c r="AV10" s="47"/>
      <c r="AW10" s="47"/>
      <c r="AX10" s="47"/>
      <c r="AY10" s="47"/>
      <c r="AZ10" s="47"/>
      <c r="BA10" s="47"/>
      <c r="BB10" s="48">
        <f>データ!$W$6</f>
        <v>4452.38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3" t="s">
        <v>113</v>
      </c>
      <c r="BM47" s="94"/>
      <c r="BN47" s="94"/>
      <c r="BO47" s="94"/>
      <c r="BP47" s="94"/>
      <c r="BQ47" s="94"/>
      <c r="BR47" s="94"/>
      <c r="BS47" s="94"/>
      <c r="BT47" s="94"/>
      <c r="BU47" s="94"/>
      <c r="BV47" s="94"/>
      <c r="BW47" s="94"/>
      <c r="BX47" s="94"/>
      <c r="BY47" s="94"/>
      <c r="BZ47" s="9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3"/>
      <c r="BM48" s="94"/>
      <c r="BN48" s="94"/>
      <c r="BO48" s="94"/>
      <c r="BP48" s="94"/>
      <c r="BQ48" s="94"/>
      <c r="BR48" s="94"/>
      <c r="BS48" s="94"/>
      <c r="BT48" s="94"/>
      <c r="BU48" s="94"/>
      <c r="BV48" s="94"/>
      <c r="BW48" s="94"/>
      <c r="BX48" s="94"/>
      <c r="BY48" s="94"/>
      <c r="BZ48" s="9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3"/>
      <c r="BM49" s="94"/>
      <c r="BN49" s="94"/>
      <c r="BO49" s="94"/>
      <c r="BP49" s="94"/>
      <c r="BQ49" s="94"/>
      <c r="BR49" s="94"/>
      <c r="BS49" s="94"/>
      <c r="BT49" s="94"/>
      <c r="BU49" s="94"/>
      <c r="BV49" s="94"/>
      <c r="BW49" s="94"/>
      <c r="BX49" s="94"/>
      <c r="BY49" s="94"/>
      <c r="BZ49" s="9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3"/>
      <c r="BM50" s="94"/>
      <c r="BN50" s="94"/>
      <c r="BO50" s="94"/>
      <c r="BP50" s="94"/>
      <c r="BQ50" s="94"/>
      <c r="BR50" s="94"/>
      <c r="BS50" s="94"/>
      <c r="BT50" s="94"/>
      <c r="BU50" s="94"/>
      <c r="BV50" s="94"/>
      <c r="BW50" s="94"/>
      <c r="BX50" s="94"/>
      <c r="BY50" s="94"/>
      <c r="BZ50" s="9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3"/>
      <c r="BM51" s="94"/>
      <c r="BN51" s="94"/>
      <c r="BO51" s="94"/>
      <c r="BP51" s="94"/>
      <c r="BQ51" s="94"/>
      <c r="BR51" s="94"/>
      <c r="BS51" s="94"/>
      <c r="BT51" s="94"/>
      <c r="BU51" s="94"/>
      <c r="BV51" s="94"/>
      <c r="BW51" s="94"/>
      <c r="BX51" s="94"/>
      <c r="BY51" s="94"/>
      <c r="BZ51" s="9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3"/>
      <c r="BM52" s="94"/>
      <c r="BN52" s="94"/>
      <c r="BO52" s="94"/>
      <c r="BP52" s="94"/>
      <c r="BQ52" s="94"/>
      <c r="BR52" s="94"/>
      <c r="BS52" s="94"/>
      <c r="BT52" s="94"/>
      <c r="BU52" s="94"/>
      <c r="BV52" s="94"/>
      <c r="BW52" s="94"/>
      <c r="BX52" s="94"/>
      <c r="BY52" s="94"/>
      <c r="BZ52" s="9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3"/>
      <c r="BM53" s="94"/>
      <c r="BN53" s="94"/>
      <c r="BO53" s="94"/>
      <c r="BP53" s="94"/>
      <c r="BQ53" s="94"/>
      <c r="BR53" s="94"/>
      <c r="BS53" s="94"/>
      <c r="BT53" s="94"/>
      <c r="BU53" s="94"/>
      <c r="BV53" s="94"/>
      <c r="BW53" s="94"/>
      <c r="BX53" s="94"/>
      <c r="BY53" s="94"/>
      <c r="BZ53" s="9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3"/>
      <c r="BM54" s="94"/>
      <c r="BN54" s="94"/>
      <c r="BO54" s="94"/>
      <c r="BP54" s="94"/>
      <c r="BQ54" s="94"/>
      <c r="BR54" s="94"/>
      <c r="BS54" s="94"/>
      <c r="BT54" s="94"/>
      <c r="BU54" s="94"/>
      <c r="BV54" s="94"/>
      <c r="BW54" s="94"/>
      <c r="BX54" s="94"/>
      <c r="BY54" s="94"/>
      <c r="BZ54" s="9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3"/>
      <c r="BM55" s="94"/>
      <c r="BN55" s="94"/>
      <c r="BO55" s="94"/>
      <c r="BP55" s="94"/>
      <c r="BQ55" s="94"/>
      <c r="BR55" s="94"/>
      <c r="BS55" s="94"/>
      <c r="BT55" s="94"/>
      <c r="BU55" s="94"/>
      <c r="BV55" s="94"/>
      <c r="BW55" s="94"/>
      <c r="BX55" s="94"/>
      <c r="BY55" s="94"/>
      <c r="BZ55" s="9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3"/>
      <c r="BM56" s="94"/>
      <c r="BN56" s="94"/>
      <c r="BO56" s="94"/>
      <c r="BP56" s="94"/>
      <c r="BQ56" s="94"/>
      <c r="BR56" s="94"/>
      <c r="BS56" s="94"/>
      <c r="BT56" s="94"/>
      <c r="BU56" s="94"/>
      <c r="BV56" s="94"/>
      <c r="BW56" s="94"/>
      <c r="BX56" s="94"/>
      <c r="BY56" s="94"/>
      <c r="BZ56" s="9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3"/>
      <c r="BM57" s="94"/>
      <c r="BN57" s="94"/>
      <c r="BO57" s="94"/>
      <c r="BP57" s="94"/>
      <c r="BQ57" s="94"/>
      <c r="BR57" s="94"/>
      <c r="BS57" s="94"/>
      <c r="BT57" s="94"/>
      <c r="BU57" s="94"/>
      <c r="BV57" s="94"/>
      <c r="BW57" s="94"/>
      <c r="BX57" s="94"/>
      <c r="BY57" s="94"/>
      <c r="BZ57" s="9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3"/>
      <c r="BM58" s="94"/>
      <c r="BN58" s="94"/>
      <c r="BO58" s="94"/>
      <c r="BP58" s="94"/>
      <c r="BQ58" s="94"/>
      <c r="BR58" s="94"/>
      <c r="BS58" s="94"/>
      <c r="BT58" s="94"/>
      <c r="BU58" s="94"/>
      <c r="BV58" s="94"/>
      <c r="BW58" s="94"/>
      <c r="BX58" s="94"/>
      <c r="BY58" s="94"/>
      <c r="BZ58" s="9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3"/>
      <c r="BM59" s="94"/>
      <c r="BN59" s="94"/>
      <c r="BO59" s="94"/>
      <c r="BP59" s="94"/>
      <c r="BQ59" s="94"/>
      <c r="BR59" s="94"/>
      <c r="BS59" s="94"/>
      <c r="BT59" s="94"/>
      <c r="BU59" s="94"/>
      <c r="BV59" s="94"/>
      <c r="BW59" s="94"/>
      <c r="BX59" s="94"/>
      <c r="BY59" s="94"/>
      <c r="BZ59" s="95"/>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3"/>
      <c r="BM60" s="94"/>
      <c r="BN60" s="94"/>
      <c r="BO60" s="94"/>
      <c r="BP60" s="94"/>
      <c r="BQ60" s="94"/>
      <c r="BR60" s="94"/>
      <c r="BS60" s="94"/>
      <c r="BT60" s="94"/>
      <c r="BU60" s="94"/>
      <c r="BV60" s="94"/>
      <c r="BW60" s="94"/>
      <c r="BX60" s="94"/>
      <c r="BY60" s="94"/>
      <c r="BZ60" s="9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3"/>
      <c r="BM61" s="94"/>
      <c r="BN61" s="94"/>
      <c r="BO61" s="94"/>
      <c r="BP61" s="94"/>
      <c r="BQ61" s="94"/>
      <c r="BR61" s="94"/>
      <c r="BS61" s="94"/>
      <c r="BT61" s="94"/>
      <c r="BU61" s="94"/>
      <c r="BV61" s="94"/>
      <c r="BW61" s="94"/>
      <c r="BX61" s="94"/>
      <c r="BY61" s="94"/>
      <c r="BZ61" s="9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3"/>
      <c r="BM62" s="94"/>
      <c r="BN62" s="94"/>
      <c r="BO62" s="94"/>
      <c r="BP62" s="94"/>
      <c r="BQ62" s="94"/>
      <c r="BR62" s="94"/>
      <c r="BS62" s="94"/>
      <c r="BT62" s="94"/>
      <c r="BU62" s="94"/>
      <c r="BV62" s="94"/>
      <c r="BW62" s="94"/>
      <c r="BX62" s="94"/>
      <c r="BY62" s="94"/>
      <c r="BZ62" s="9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3"/>
      <c r="BM63" s="94"/>
      <c r="BN63" s="94"/>
      <c r="BO63" s="94"/>
      <c r="BP63" s="94"/>
      <c r="BQ63" s="94"/>
      <c r="BR63" s="94"/>
      <c r="BS63" s="94"/>
      <c r="BT63" s="94"/>
      <c r="BU63" s="94"/>
      <c r="BV63" s="94"/>
      <c r="BW63" s="94"/>
      <c r="BX63" s="94"/>
      <c r="BY63" s="94"/>
      <c r="BZ63" s="9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ZT08KBfWhhq3qTEAZ1L1DlsED7hRAr+n84cgIc6TPd1ZEmQxkRyoqZ3J3IHafRCukuJJ/GseHzUn4sluNg/Vg==" saltValue="Q48ozVFOGSV/WSBvICK0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262111</v>
      </c>
      <c r="D6" s="20">
        <f t="shared" si="3"/>
        <v>46</v>
      </c>
      <c r="E6" s="20">
        <f t="shared" si="3"/>
        <v>1</v>
      </c>
      <c r="F6" s="20">
        <f t="shared" si="3"/>
        <v>0</v>
      </c>
      <c r="G6" s="20">
        <f t="shared" si="3"/>
        <v>1</v>
      </c>
      <c r="H6" s="20" t="str">
        <f t="shared" si="3"/>
        <v>京都府　京田辺市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93.37</v>
      </c>
      <c r="P6" s="21">
        <f t="shared" si="3"/>
        <v>99.55</v>
      </c>
      <c r="Q6" s="21">
        <f t="shared" si="3"/>
        <v>2293</v>
      </c>
      <c r="R6" s="21">
        <f t="shared" si="3"/>
        <v>71367</v>
      </c>
      <c r="S6" s="21">
        <f t="shared" si="3"/>
        <v>42.92</v>
      </c>
      <c r="T6" s="21">
        <f t="shared" si="3"/>
        <v>1662.79</v>
      </c>
      <c r="U6" s="21">
        <f t="shared" si="3"/>
        <v>71238</v>
      </c>
      <c r="V6" s="21">
        <f t="shared" si="3"/>
        <v>16</v>
      </c>
      <c r="W6" s="21">
        <f t="shared" si="3"/>
        <v>4452.38</v>
      </c>
      <c r="X6" s="22">
        <f>IF(X7="",NA(),X7)</f>
        <v>100.53</v>
      </c>
      <c r="Y6" s="22">
        <f t="shared" ref="Y6:AG6" si="4">IF(Y7="",NA(),Y7)</f>
        <v>100.57</v>
      </c>
      <c r="Z6" s="22">
        <f t="shared" si="4"/>
        <v>100.66</v>
      </c>
      <c r="AA6" s="22">
        <f t="shared" si="4"/>
        <v>100.79</v>
      </c>
      <c r="AB6" s="22">
        <f t="shared" si="4"/>
        <v>101.49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1564.21</v>
      </c>
      <c r="AU6" s="22">
        <f t="shared" ref="AU6:BC6" si="6">IF(AU7="",NA(),AU7)</f>
        <v>1795.97</v>
      </c>
      <c r="AV6" s="22">
        <f t="shared" si="6"/>
        <v>1177.77</v>
      </c>
      <c r="AW6" s="22">
        <f t="shared" si="6"/>
        <v>873.87</v>
      </c>
      <c r="AX6" s="22">
        <f t="shared" si="6"/>
        <v>508.15</v>
      </c>
      <c r="AY6" s="22">
        <f t="shared" si="6"/>
        <v>349.83</v>
      </c>
      <c r="AZ6" s="22">
        <f t="shared" si="6"/>
        <v>360.86</v>
      </c>
      <c r="BA6" s="22">
        <f t="shared" si="6"/>
        <v>350.79</v>
      </c>
      <c r="BB6" s="22">
        <f t="shared" si="6"/>
        <v>354.57</v>
      </c>
      <c r="BC6" s="22">
        <f t="shared" si="6"/>
        <v>357.74</v>
      </c>
      <c r="BD6" s="21" t="str">
        <f>IF(BD7="","",IF(BD7="-","【-】","【"&amp;SUBSTITUTE(TEXT(BD7,"#,##0.00"),"-","△")&amp;"】"))</f>
        <v>【252.29】</v>
      </c>
      <c r="BE6" s="22">
        <f>IF(BE7="",NA(),BE7)</f>
        <v>13.16</v>
      </c>
      <c r="BF6" s="22">
        <f t="shared" ref="BF6:BN6" si="7">IF(BF7="",NA(),BF7)</f>
        <v>12.11</v>
      </c>
      <c r="BG6" s="22">
        <f t="shared" si="7"/>
        <v>11.25</v>
      </c>
      <c r="BH6" s="22">
        <f t="shared" si="7"/>
        <v>9.57</v>
      </c>
      <c r="BI6" s="22">
        <f t="shared" si="7"/>
        <v>8.33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85.5</v>
      </c>
      <c r="BQ6" s="22">
        <f t="shared" ref="BQ6:BY6" si="8">IF(BQ7="",NA(),BQ7)</f>
        <v>85.48</v>
      </c>
      <c r="BR6" s="22">
        <f t="shared" si="8"/>
        <v>82.03</v>
      </c>
      <c r="BS6" s="22">
        <f t="shared" si="8"/>
        <v>82.6</v>
      </c>
      <c r="BT6" s="22">
        <f t="shared" si="8"/>
        <v>84.38</v>
      </c>
      <c r="BU6" s="22">
        <f t="shared" si="8"/>
        <v>103.54</v>
      </c>
      <c r="BV6" s="22">
        <f t="shared" si="8"/>
        <v>103.32</v>
      </c>
      <c r="BW6" s="22">
        <f t="shared" si="8"/>
        <v>100.85</v>
      </c>
      <c r="BX6" s="22">
        <f t="shared" si="8"/>
        <v>103.79</v>
      </c>
      <c r="BY6" s="22">
        <f t="shared" si="8"/>
        <v>98.3</v>
      </c>
      <c r="BZ6" s="21" t="str">
        <f>IF(BZ7="","",IF(BZ7="-","【-】","【"&amp;SUBSTITUTE(TEXT(BZ7,"#,##0.00"),"-","△")&amp;"】"))</f>
        <v>【97.47】</v>
      </c>
      <c r="CA6" s="22">
        <f>IF(CA7="",NA(),CA7)</f>
        <v>161.56</v>
      </c>
      <c r="CB6" s="22">
        <f t="shared" ref="CB6:CJ6" si="9">IF(CB7="",NA(),CB7)</f>
        <v>161.5</v>
      </c>
      <c r="CC6" s="22">
        <f t="shared" si="9"/>
        <v>158.46</v>
      </c>
      <c r="CD6" s="22">
        <f t="shared" si="9"/>
        <v>166.08</v>
      </c>
      <c r="CE6" s="22">
        <f t="shared" si="9"/>
        <v>162.6</v>
      </c>
      <c r="CF6" s="22">
        <f t="shared" si="9"/>
        <v>167.46</v>
      </c>
      <c r="CG6" s="22">
        <f t="shared" si="9"/>
        <v>168.56</v>
      </c>
      <c r="CH6" s="22">
        <f t="shared" si="9"/>
        <v>167.1</v>
      </c>
      <c r="CI6" s="22">
        <f t="shared" si="9"/>
        <v>167.86</v>
      </c>
      <c r="CJ6" s="22">
        <f t="shared" si="9"/>
        <v>173.68</v>
      </c>
      <c r="CK6" s="21" t="str">
        <f>IF(CK7="","",IF(CK7="-","【-】","【"&amp;SUBSTITUTE(TEXT(CK7,"#,##0.00"),"-","△")&amp;"】"))</f>
        <v>【174.75】</v>
      </c>
      <c r="CL6" s="22">
        <f>IF(CL7="",NA(),CL7)</f>
        <v>78.72</v>
      </c>
      <c r="CM6" s="22">
        <f t="shared" ref="CM6:CU6" si="10">IF(CM7="",NA(),CM7)</f>
        <v>78.900000000000006</v>
      </c>
      <c r="CN6" s="22">
        <f t="shared" si="10"/>
        <v>83.48</v>
      </c>
      <c r="CO6" s="22">
        <f t="shared" si="10"/>
        <v>83.38</v>
      </c>
      <c r="CP6" s="22">
        <f t="shared" si="10"/>
        <v>80.62</v>
      </c>
      <c r="CQ6" s="22">
        <f t="shared" si="10"/>
        <v>59.46</v>
      </c>
      <c r="CR6" s="22">
        <f t="shared" si="10"/>
        <v>59.51</v>
      </c>
      <c r="CS6" s="22">
        <f t="shared" si="10"/>
        <v>59.91</v>
      </c>
      <c r="CT6" s="22">
        <f t="shared" si="10"/>
        <v>59.4</v>
      </c>
      <c r="CU6" s="22">
        <f t="shared" si="10"/>
        <v>59.24</v>
      </c>
      <c r="CV6" s="21" t="str">
        <f>IF(CV7="","",IF(CV7="-","【-】","【"&amp;SUBSTITUTE(TEXT(CV7,"#,##0.00"),"-","△")&amp;"】"))</f>
        <v>【59.97】</v>
      </c>
      <c r="CW6" s="22">
        <f>IF(CW7="",NA(),CW7)</f>
        <v>96.99</v>
      </c>
      <c r="CX6" s="22">
        <f t="shared" ref="CX6:DF6" si="11">IF(CX7="",NA(),CX7)</f>
        <v>96.21</v>
      </c>
      <c r="CY6" s="22">
        <f t="shared" si="11"/>
        <v>97.12</v>
      </c>
      <c r="CZ6" s="22">
        <f t="shared" si="11"/>
        <v>96.13</v>
      </c>
      <c r="DA6" s="22">
        <f t="shared" si="11"/>
        <v>95.1</v>
      </c>
      <c r="DB6" s="22">
        <f t="shared" si="11"/>
        <v>87.41</v>
      </c>
      <c r="DC6" s="22">
        <f t="shared" si="11"/>
        <v>87.08</v>
      </c>
      <c r="DD6" s="22">
        <f t="shared" si="11"/>
        <v>87.26</v>
      </c>
      <c r="DE6" s="22">
        <f t="shared" si="11"/>
        <v>87.57</v>
      </c>
      <c r="DF6" s="22">
        <f t="shared" si="11"/>
        <v>87.26</v>
      </c>
      <c r="DG6" s="21" t="str">
        <f>IF(DG7="","",IF(DG7="-","【-】","【"&amp;SUBSTITUTE(TEXT(DG7,"#,##0.00"),"-","△")&amp;"】"))</f>
        <v>【89.76】</v>
      </c>
      <c r="DH6" s="22">
        <f>IF(DH7="",NA(),DH7)</f>
        <v>49.16</v>
      </c>
      <c r="DI6" s="22">
        <f t="shared" ref="DI6:DQ6" si="12">IF(DI7="",NA(),DI7)</f>
        <v>50.16</v>
      </c>
      <c r="DJ6" s="22">
        <f t="shared" si="12"/>
        <v>50.85</v>
      </c>
      <c r="DK6" s="22">
        <f t="shared" si="12"/>
        <v>50.29</v>
      </c>
      <c r="DL6" s="22">
        <f t="shared" si="12"/>
        <v>50.9</v>
      </c>
      <c r="DM6" s="22">
        <f t="shared" si="12"/>
        <v>47.62</v>
      </c>
      <c r="DN6" s="22">
        <f t="shared" si="12"/>
        <v>48.55</v>
      </c>
      <c r="DO6" s="22">
        <f t="shared" si="12"/>
        <v>49.2</v>
      </c>
      <c r="DP6" s="22">
        <f t="shared" si="12"/>
        <v>50.01</v>
      </c>
      <c r="DQ6" s="22">
        <f t="shared" si="12"/>
        <v>50.99</v>
      </c>
      <c r="DR6" s="21" t="str">
        <f>IF(DR7="","",IF(DR7="-","【-】","【"&amp;SUBSTITUTE(TEXT(DR7,"#,##0.00"),"-","△")&amp;"】"))</f>
        <v>【51.51】</v>
      </c>
      <c r="DS6" s="22">
        <f>IF(DS7="",NA(),DS7)</f>
        <v>17.739999999999998</v>
      </c>
      <c r="DT6" s="22">
        <f t="shared" ref="DT6:EB6" si="13">IF(DT7="",NA(),DT7)</f>
        <v>20.82</v>
      </c>
      <c r="DU6" s="22">
        <f t="shared" si="13"/>
        <v>17.18</v>
      </c>
      <c r="DV6" s="22">
        <f t="shared" si="13"/>
        <v>18.43</v>
      </c>
      <c r="DW6" s="22">
        <f t="shared" si="13"/>
        <v>19.46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1.25</v>
      </c>
      <c r="EE6" s="22">
        <f t="shared" ref="EE6:EM6" si="14">IF(EE7="",NA(),EE7)</f>
        <v>1.1200000000000001</v>
      </c>
      <c r="EF6" s="22">
        <f t="shared" si="14"/>
        <v>1.19</v>
      </c>
      <c r="EG6" s="22">
        <f t="shared" si="14"/>
        <v>0.57999999999999996</v>
      </c>
      <c r="EH6" s="22">
        <f t="shared" si="14"/>
        <v>0.44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262111</v>
      </c>
      <c r="D7" s="24">
        <v>46</v>
      </c>
      <c r="E7" s="24">
        <v>1</v>
      </c>
      <c r="F7" s="24">
        <v>0</v>
      </c>
      <c r="G7" s="24">
        <v>1</v>
      </c>
      <c r="H7" s="24" t="s">
        <v>93</v>
      </c>
      <c r="I7" s="24" t="s">
        <v>94</v>
      </c>
      <c r="J7" s="24" t="s">
        <v>95</v>
      </c>
      <c r="K7" s="24" t="s">
        <v>96</v>
      </c>
      <c r="L7" s="24" t="s">
        <v>97</v>
      </c>
      <c r="M7" s="24" t="s">
        <v>98</v>
      </c>
      <c r="N7" s="25" t="s">
        <v>99</v>
      </c>
      <c r="O7" s="25">
        <v>93.37</v>
      </c>
      <c r="P7" s="25">
        <v>99.55</v>
      </c>
      <c r="Q7" s="25">
        <v>2293</v>
      </c>
      <c r="R7" s="25">
        <v>71367</v>
      </c>
      <c r="S7" s="25">
        <v>42.92</v>
      </c>
      <c r="T7" s="25">
        <v>1662.79</v>
      </c>
      <c r="U7" s="25">
        <v>71238</v>
      </c>
      <c r="V7" s="25">
        <v>16</v>
      </c>
      <c r="W7" s="25">
        <v>4452.38</v>
      </c>
      <c r="X7" s="25">
        <v>100.53</v>
      </c>
      <c r="Y7" s="25">
        <v>100.57</v>
      </c>
      <c r="Z7" s="25">
        <v>100.66</v>
      </c>
      <c r="AA7" s="25">
        <v>100.79</v>
      </c>
      <c r="AB7" s="25">
        <v>101.49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1564.21</v>
      </c>
      <c r="AU7" s="25">
        <v>1795.97</v>
      </c>
      <c r="AV7" s="25">
        <v>1177.77</v>
      </c>
      <c r="AW7" s="25">
        <v>873.87</v>
      </c>
      <c r="AX7" s="25">
        <v>508.15</v>
      </c>
      <c r="AY7" s="25">
        <v>349.83</v>
      </c>
      <c r="AZ7" s="25">
        <v>360.86</v>
      </c>
      <c r="BA7" s="25">
        <v>350.79</v>
      </c>
      <c r="BB7" s="25">
        <v>354.57</v>
      </c>
      <c r="BC7" s="25">
        <v>357.74</v>
      </c>
      <c r="BD7" s="25">
        <v>252.29</v>
      </c>
      <c r="BE7" s="25">
        <v>13.16</v>
      </c>
      <c r="BF7" s="25">
        <v>12.11</v>
      </c>
      <c r="BG7" s="25">
        <v>11.25</v>
      </c>
      <c r="BH7" s="25">
        <v>9.57</v>
      </c>
      <c r="BI7" s="25">
        <v>8.33</v>
      </c>
      <c r="BJ7" s="25">
        <v>314.87</v>
      </c>
      <c r="BK7" s="25">
        <v>309.27999999999997</v>
      </c>
      <c r="BL7" s="25">
        <v>322.92</v>
      </c>
      <c r="BM7" s="25">
        <v>303.45999999999998</v>
      </c>
      <c r="BN7" s="25">
        <v>307.27999999999997</v>
      </c>
      <c r="BO7" s="25">
        <v>268.07</v>
      </c>
      <c r="BP7" s="25">
        <v>85.5</v>
      </c>
      <c r="BQ7" s="25">
        <v>85.48</v>
      </c>
      <c r="BR7" s="25">
        <v>82.03</v>
      </c>
      <c r="BS7" s="25">
        <v>82.6</v>
      </c>
      <c r="BT7" s="25">
        <v>84.38</v>
      </c>
      <c r="BU7" s="25">
        <v>103.54</v>
      </c>
      <c r="BV7" s="25">
        <v>103.32</v>
      </c>
      <c r="BW7" s="25">
        <v>100.85</v>
      </c>
      <c r="BX7" s="25">
        <v>103.79</v>
      </c>
      <c r="BY7" s="25">
        <v>98.3</v>
      </c>
      <c r="BZ7" s="25">
        <v>97.47</v>
      </c>
      <c r="CA7" s="25">
        <v>161.56</v>
      </c>
      <c r="CB7" s="25">
        <v>161.5</v>
      </c>
      <c r="CC7" s="25">
        <v>158.46</v>
      </c>
      <c r="CD7" s="25">
        <v>166.08</v>
      </c>
      <c r="CE7" s="25">
        <v>162.6</v>
      </c>
      <c r="CF7" s="25">
        <v>167.46</v>
      </c>
      <c r="CG7" s="25">
        <v>168.56</v>
      </c>
      <c r="CH7" s="25">
        <v>167.1</v>
      </c>
      <c r="CI7" s="25">
        <v>167.86</v>
      </c>
      <c r="CJ7" s="25">
        <v>173.68</v>
      </c>
      <c r="CK7" s="25">
        <v>174.75</v>
      </c>
      <c r="CL7" s="25">
        <v>78.72</v>
      </c>
      <c r="CM7" s="25">
        <v>78.900000000000006</v>
      </c>
      <c r="CN7" s="25">
        <v>83.48</v>
      </c>
      <c r="CO7" s="25">
        <v>83.38</v>
      </c>
      <c r="CP7" s="25">
        <v>80.62</v>
      </c>
      <c r="CQ7" s="25">
        <v>59.46</v>
      </c>
      <c r="CR7" s="25">
        <v>59.51</v>
      </c>
      <c r="CS7" s="25">
        <v>59.91</v>
      </c>
      <c r="CT7" s="25">
        <v>59.4</v>
      </c>
      <c r="CU7" s="25">
        <v>59.24</v>
      </c>
      <c r="CV7" s="25">
        <v>59.97</v>
      </c>
      <c r="CW7" s="25">
        <v>96.99</v>
      </c>
      <c r="CX7" s="25">
        <v>96.21</v>
      </c>
      <c r="CY7" s="25">
        <v>97.12</v>
      </c>
      <c r="CZ7" s="25">
        <v>96.13</v>
      </c>
      <c r="DA7" s="25">
        <v>95.1</v>
      </c>
      <c r="DB7" s="25">
        <v>87.41</v>
      </c>
      <c r="DC7" s="25">
        <v>87.08</v>
      </c>
      <c r="DD7" s="25">
        <v>87.26</v>
      </c>
      <c r="DE7" s="25">
        <v>87.57</v>
      </c>
      <c r="DF7" s="25">
        <v>87.26</v>
      </c>
      <c r="DG7" s="25">
        <v>89.76</v>
      </c>
      <c r="DH7" s="25">
        <v>49.16</v>
      </c>
      <c r="DI7" s="25">
        <v>50.16</v>
      </c>
      <c r="DJ7" s="25">
        <v>50.85</v>
      </c>
      <c r="DK7" s="25">
        <v>50.29</v>
      </c>
      <c r="DL7" s="25">
        <v>50.9</v>
      </c>
      <c r="DM7" s="25">
        <v>47.62</v>
      </c>
      <c r="DN7" s="25">
        <v>48.55</v>
      </c>
      <c r="DO7" s="25">
        <v>49.2</v>
      </c>
      <c r="DP7" s="25">
        <v>50.01</v>
      </c>
      <c r="DQ7" s="25">
        <v>50.99</v>
      </c>
      <c r="DR7" s="25">
        <v>51.51</v>
      </c>
      <c r="DS7" s="25">
        <v>17.739999999999998</v>
      </c>
      <c r="DT7" s="25">
        <v>20.82</v>
      </c>
      <c r="DU7" s="25">
        <v>17.18</v>
      </c>
      <c r="DV7" s="25">
        <v>18.43</v>
      </c>
      <c r="DW7" s="25">
        <v>19.46</v>
      </c>
      <c r="DX7" s="25">
        <v>16.27</v>
      </c>
      <c r="DY7" s="25">
        <v>17.11</v>
      </c>
      <c r="DZ7" s="25">
        <v>18.329999999999998</v>
      </c>
      <c r="EA7" s="25">
        <v>20.27</v>
      </c>
      <c r="EB7" s="25">
        <v>21.69</v>
      </c>
      <c r="EC7" s="25">
        <v>23.75</v>
      </c>
      <c r="ED7" s="25">
        <v>1.25</v>
      </c>
      <c r="EE7" s="25">
        <v>1.1200000000000001</v>
      </c>
      <c r="EF7" s="25">
        <v>1.19</v>
      </c>
      <c r="EG7" s="25">
        <v>0.57999999999999996</v>
      </c>
      <c r="EH7" s="25">
        <v>0.44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2024-02-09T07:33:46Z</cp:lastPrinted>
  <dcterms:created xsi:type="dcterms:W3CDTF">2023-12-05T00:56:49Z</dcterms:created>
  <dcterms:modified xsi:type="dcterms:W3CDTF">2024-02-09T08:16:27Z</dcterms:modified>
  <cp:category/>
</cp:coreProperties>
</file>