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k-okada37\AppData\Local\Microsoft\Windows\INetCache\Content.Outlook\W5473DMI\"/>
    </mc:Choice>
  </mc:AlternateContent>
  <xr:revisionPtr revIDLastSave="0" documentId="13_ncr:1_{2832127F-7AB7-4288-AEAE-893E91465C1B}"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AM36" i="10" s="1"/>
  <c r="BW34" i="10" l="1"/>
  <c r="BW35" i="10" s="1"/>
  <c r="BW36" i="10" s="1"/>
  <c r="BW37" i="10" s="1"/>
  <c r="BW38" i="10" s="1"/>
  <c r="BW39" i="10" s="1"/>
  <c r="BW40" i="10" s="1"/>
  <c r="BW41" i="10" s="1"/>
  <c r="CO34" i="10" s="1"/>
  <c r="CO35" i="10" s="1"/>
</calcChain>
</file>

<file path=xl/sharedStrings.xml><?xml version="1.0" encoding="utf-8"?>
<sst xmlns="http://schemas.openxmlformats.org/spreadsheetml/2006/main" count="1115" uniqueCount="625">
  <si>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</si>
  <si>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</si>
  <si>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</si>
  <si>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</si>
  <si>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</si>
  <si>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</si>
  <si>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</si>
  <si>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</si>
  <si>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</si>
  <si>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</si>
  <si>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</si>
  <si>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</si>
  <si>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</si>
  <si>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</si>
  <si>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</si>
  <si>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</si>
  <si>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</si>
  <si>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</si>
  <si>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</si>
  <si>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</si>
  <si>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</si>
  <si>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</si>
  <si>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</si>
  <si>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</si>
  <si>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</si>
  <si>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</si>
  <si>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</si>
  <si>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</si>
  <si>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</si>
  <si>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</si>
  <si>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</si>
  <si>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</si>
  <si>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</si>
  <si>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</si>
  <si>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</si>
  <si>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</si>
  <si>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</si>
  <si>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</si>
  <si>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</si>
  <si>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</si>
  <si>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</si>
  <si>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</si>
  <si>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</si>
  <si>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</si>
  <si>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</si>
  <si>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</si>
  <si>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</si>
  <si>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</si>
  <si>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</si>
  <si>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</si>
  <si>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</si>
  <si>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</si>
  <si>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</si>
  <si>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</si>
  <si>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</si>
  <si>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</si>
  <si>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</si>
  <si>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</si>
  <si>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</si>
  <si>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</si>
  <si>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</si>
  <si>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</si>
  <si>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</si>
  <si>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</si>
  <si>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</si>
  <si>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</si>
  <si>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</si>
  <si>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</si>
  <si>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</si>
  <si>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</si>
  <si>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</si>
  <si>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</si>
  <si>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</si>
  <si>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</si>
  <si>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</si>
  <si>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</si>
  <si>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</si>
  <si>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</si>
  <si>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</si>
  <si>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</si>
  <si>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</si>
  <si>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</si>
  <si>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</si>
  <si>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</si>
  <si>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</si>
  <si>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</si>
  <si>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</si>
  <si>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</si>
  <si>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</si>
  <si>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</si>
  <si>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</si>
  <si>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</si>
  <si>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</si>
  <si>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</si>
  <si>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</si>
  <si>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</si>
  <si>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</si>
  <si>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</si>
  <si>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</si>
  <si>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</si>
  <si>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</si>
  <si>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</si>
  <si>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</si>
  <si>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</si>
  <si>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</si>
  <si>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</si>
  <si>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</si>
  <si>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</si>
  <si>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</si>
  <si>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</si>
  <si>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</si>
  <si>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</si>
  <si>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</si>
  <si>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</si>
  <si>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</si>
  <si>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</si>
  <si>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</si>
  <si>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</si>
  <si>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</si>
  <si>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</si>
  <si>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</si>
  <si>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</si>
  <si>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</si>
  <si>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</si>
  <si>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</si>
  <si>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</si>
  <si>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</si>
  <si>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</si>
  <si>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</si>
  <si>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</si>
  <si>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</si>
  <si>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</si>
  <si>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</si>
  <si>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</si>
  <si>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</si>
  <si>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</si>
  <si>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</si>
  <si>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</si>
  <si>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</si>
  <si>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</si>
  <si>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</si>
  <si>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</si>
  <si>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</si>
  <si>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</si>
  <si>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</si>
  <si>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</si>
  <si>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</si>
  <si>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</si>
  <si>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</si>
  <si>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</si>
  <si>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</si>
  <si>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</si>
  <si>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</si>
  <si>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</si>
  <si>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</si>
  <si>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</si>
  <si>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</si>
  <si>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</si>
  <si>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</si>
  <si>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</si>
  <si>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</si>
  <si>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</si>
  <si>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</si>
  <si>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</si>
  <si>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</si>
  <si>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</si>
  <si>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</si>
  <si>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</si>
  <si>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</si>
  <si>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</si>
  <si>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</si>
  <si>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</si>
  <si>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</si>
  <si>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</si>
  <si>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</si>
  <si>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</si>
  <si>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</si>
  <si>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</si>
  <si>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</si>
  <si>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</si>
  <si>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</si>
  <si>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</si>
  <si>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</si>
  <si>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</si>
  <si>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</si>
  <si>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</si>
  <si>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</si>
  <si>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</si>
  <si>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</si>
  <si>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</si>
  <si>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</si>
  <si>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</si>
  <si>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</si>
  <si>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</si>
  <si>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</si>
  <si>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</si>
  <si>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</si>
  <si>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</si>
  <si>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</si>
  <si>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</si>
  <si>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</si>
  <si>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</si>
  <si>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</si>
  <si>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</si>
  <si>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</si>
  <si>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</si>
  <si>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</si>
  <si>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</si>
  <si>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</si>
  <si>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</si>
  <si>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</si>
  <si>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</si>
  <si>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</si>
  <si>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</si>
  <si>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</si>
  <si>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</si>
  <si>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</si>
  <si>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</si>
  <si>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</si>
  <si>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京都府京田辺市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</si>
  <si>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</si>
  <si>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</si>
  <si>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</si>
  <si>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</si>
  <si>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</si>
  <si>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</si>
  <si>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</si>
  <si>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</si>
  <si>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</si>
  <si>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</si>
  <si>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</si>
  <si>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</si>
  <si>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</si>
  <si>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</si>
  <si>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</si>
  <si>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</si>
  <si>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</si>
  <si>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</si>
  <si>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</si>
  <si>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</si>
  <si>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</si>
  <si>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</si>
  <si>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</si>
  <si>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</si>
  <si>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</si>
  <si>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</si>
  <si>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</si>
  <si>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</si>
  <si>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</si>
  <si>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</si>
  <si>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</si>
  <si>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</si>
  <si>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</si>
  <si>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</si>
  <si>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</si>
  <si>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</si>
  <si>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</si>
  <si>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</si>
  <si>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</si>
  <si>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</si>
  <si>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</si>
  <si>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</si>
  <si>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</si>
  <si>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</si>
  <si>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</si>
  <si>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</si>
  <si>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</si>
  <si>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</si>
  <si>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</si>
  <si>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</si>
  <si>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</si>
  <si>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</si>
  <si>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</si>
  <si>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</si>
  <si>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</si>
  <si>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</si>
  <si>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</si>
  <si>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</si>
  <si>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</si>
  <si>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</si>
  <si>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</si>
  <si>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</si>
  <si>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</si>
  <si>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</si>
  <si>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</si>
  <si>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</si>
  <si>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</si>
  <si>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</si>
  <si>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</si>
  <si>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</si>
  <si>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</si>
  <si>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</si>
  <si>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</si>
  <si>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</si>
  <si>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</si>
  <si>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</si>
  <si>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</si>
  <si>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</si>
  <si>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</si>
  <si>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</si>
  <si>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</si>
  <si>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</si>
  <si>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</si>
  <si>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</si>
  <si>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</si>
  <si>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</si>
  <si>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</si>
  <si>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</si>
  <si>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</si>
  <si>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</si>
  <si>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</si>
  <si>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</si>
  <si>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</si>
  <si>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</si>
  <si>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</si>
  <si>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</si>
  <si>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</si>
  <si>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</si>
  <si>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</si>
  <si>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</si>
  <si>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</si>
  <si>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</si>
  <si>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</si>
  <si>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</si>
  <si>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</si>
  <si>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</si>
  <si>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</si>
  <si>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</si>
  <si>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</si>
  <si>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</si>
  <si>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</si>
  <si>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</si>
  <si>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</si>
  <si>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</si>
  <si>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</si>
  <si>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</si>
  <si>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</si>
  <si>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</si>
  <si>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</si>
  <si>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</si>
  <si>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</si>
  <si>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</si>
  <si>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</si>
  <si>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</si>
  <si>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</si>
  <si>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</si>
  <si>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</si>
  <si>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</si>
  <si>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</si>
  <si>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</si>
  <si>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</si>
  <si>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</si>
  <si>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</si>
  <si>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</si>
  <si>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</si>
  <si>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</si>
  <si>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</si>
  <si>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</si>
  <si>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</si>
  <si>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</si>
  <si>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</si>
  <si>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</si>
  <si>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</si>
  <si>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</si>
  <si>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</si>
  <si>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</si>
  <si>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</si>
  <si>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</si>
  <si>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</si>
  <si>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</si>
  <si>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</si>
  <si>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</si>
  <si>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</si>
  <si>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京都府京田辺市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</si>
  <si>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</si>
  <si>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</si>
  <si>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</si>
  <si>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</si>
  <si>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</si>
  <si>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</si>
  <si>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</si>
  <si>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</si>
  <si>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</si>
  <si>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</si>
  <si>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</si>
  <si>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</si>
  <si>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</si>
  <si>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</si>
  <si>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</si>
  <si>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</si>
  <si>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</si>
  <si>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</si>
  <si>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</si>
  <si>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</si>
  <si>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</si>
  <si>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</si>
  <si>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</si>
  <si>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</si>
  <si>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</si>
  <si>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</si>
  <si>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</si>
  <si>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</si>
  <si>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</si>
  <si>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</si>
  <si>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</si>
  <si>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</si>
  <si>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</si>
  <si>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</si>
  <si>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</si>
  <si>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</si>
  <si>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</si>
  <si>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</si>
  <si>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</si>
  <si>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</si>
  <si>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</si>
  <si>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</si>
  <si>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</si>
  <si>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</si>
  <si>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</si>
  <si>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</si>
  <si>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</si>
  <si>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</si>
  <si>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</si>
  <si>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</si>
  <si>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</si>
  <si>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</si>
  <si>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</si>
  <si>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</si>
  <si>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</si>
  <si>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</si>
  <si>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</si>
  <si>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</si>
  <si>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</si>
  <si>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</si>
  <si>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</si>
  <si>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</si>
  <si>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</si>
  <si>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</si>
  <si>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</si>
  <si>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</si>
  <si>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</si>
  <si>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</si>
  <si>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</si>
  <si>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</si>
  <si>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</si>
  <si>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</si>
  <si>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</si>
  <si>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</si>
  <si>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</si>
  <si>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</si>
  <si>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</si>
  <si>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</si>
  <si>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</si>
  <si>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</si>
  <si>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</si>
  <si>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</si>
  <si>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</si>
  <si>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</si>
  <si>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</si>
  <si>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</si>
  <si>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</si>
  <si>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</si>
  <si>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</si>
  <si>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</si>
  <si>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</si>
  <si>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</si>
  <si>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</si>
  <si>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</si>
  <si>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</si>
  <si>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</si>
  <si>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</si>
  <si>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</si>
  <si>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</si>
  <si>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</si>
  <si>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</si>
  <si>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</si>
  <si>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</si>
  <si>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</si>
  <si>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</si>
  <si>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</si>
  <si>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</si>
  <si>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</si>
  <si>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</si>
  <si>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</si>
  <si>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</si>
  <si>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</si>
  <si>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</si>
  <si>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</si>
  <si>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</si>
  <si>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</si>
  <si>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</si>
  <si>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</si>
  <si>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</si>
  <si>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</si>
  <si>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</si>
  <si>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</si>
  <si>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</si>
  <si>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</si>
  <si>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</si>
  <si>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</si>
  <si>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</si>
  <si>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</si>
  <si>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</si>
  <si>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</si>
  <si>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</si>
  <si>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</si>
  <si>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</si>
  <si>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</si>
  <si>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</si>
  <si>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</si>
  <si>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</si>
  <si>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</si>
  <si>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</si>
  <si>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</si>
  <si>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</si>
  <si>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</si>
  <si>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</si>
  <si>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</si>
  <si>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</si>
  <si>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</si>
  <si>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</si>
  <si>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</si>
  <si>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</si>
  <si>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</si>
  <si>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</si>
  <si>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</si>
  <si>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</si>
  <si>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</si>
  <si>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</si>
  <si>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</si>
  <si>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</si>
  <si>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</si>
  <si>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</si>
  <si>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</si>
  <si>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</si>
  <si>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</si>
  <si>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</si>
  <si>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</si>
  <si>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</si>
  <si>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</si>
  <si>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</si>
  <si>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</si>
  <si>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</si>
  <si>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</si>
  <si>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</si>
  <si>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</si>
  <si>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</si>
  <si>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</si>
  <si>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</si>
  <si>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</si>
  <si>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</si>
  <si>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</si>
  <si>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</si>
  <si>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</si>
  <si>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</si>
  <si>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</si>
  <si>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</si>
  <si>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</si>
  <si>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</si>
  <si>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</si>
  <si>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</si>
  <si>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</si>
  <si>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</si>
  <si>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</si>
  <si>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</si>
  <si>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</si>
  <si>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</si>
  <si>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</si>
  <si>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</si>
  <si>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</si>
  <si>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</si>
  <si>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</si>
  <si>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</si>
  <si>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0.34</t>
  </si>
  <si>
    <t>▲ 0.69</t>
  </si>
  <si>
    <t>後期高齢者医療特別会計</t>
  </si>
  <si>
    <t>▲ 0.00</t>
  </si>
  <si>
    <t>水道事業会計</t>
  </si>
  <si>
    <t>一般会計</t>
  </si>
  <si>
    <t>介護保険特別会計</t>
  </si>
  <si>
    <t>公共下水道事業会計</t>
  </si>
  <si>
    <t>国民健康保険特別会計</t>
  </si>
  <si>
    <t>農業集落排水事業会計</t>
  </si>
  <si>
    <t>休日応急診療所特別会計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</si>
  <si>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</si>
  <si>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</si>
  <si>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</si>
  <si>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</si>
  <si>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</si>
  <si>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</si>
  <si>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</si>
  <si>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</si>
  <si>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</si>
  <si>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京都府市町村職員退職手当組合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</si>
  <si>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</si>
  <si>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</si>
  <si>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</si>
  <si>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</si>
  <si>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</si>
  <si>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京都地方税機構（一般会計）</t>
  </si>
  <si>
    <t>京田辺市都市緑化協会</t>
  </si>
  <si>
    <t>学研都市京都土地開発公社</t>
  </si>
  <si>
    <t>-</t>
    <phoneticPr fontId="2"/>
  </si>
  <si>
    <t>-</t>
    <phoneticPr fontId="2"/>
  </si>
  <si>
    <t>枚方京田辺環境施設組合</t>
    <rPh sb="0" eb="2">
      <t>ヒラカタ</t>
    </rPh>
    <rPh sb="2" eb="5">
      <t>キョウタナベ</t>
    </rPh>
    <rPh sb="5" eb="7">
      <t>カンキョウ</t>
    </rPh>
    <rPh sb="7" eb="9">
      <t>シセツ</t>
    </rPh>
    <rPh sb="9" eb="11">
      <t>クミアイ</t>
    </rPh>
    <phoneticPr fontId="2"/>
  </si>
  <si>
    <t>-</t>
    <phoneticPr fontId="2"/>
  </si>
  <si>
    <t>-</t>
    <phoneticPr fontId="2"/>
  </si>
  <si>
    <t>-</t>
    <phoneticPr fontId="2"/>
  </si>
  <si>
    <t>開発関連公共施設整備基金</t>
    <phoneticPr fontId="5"/>
  </si>
  <si>
    <t>文化施設整備基金</t>
    <phoneticPr fontId="5"/>
  </si>
  <si>
    <t>環境衛生センター基金</t>
    <phoneticPr fontId="5"/>
  </si>
  <si>
    <t>福祉基金</t>
    <phoneticPr fontId="5"/>
  </si>
  <si>
    <t>開発行為等関連公園基金</t>
    <phoneticPr fontId="5"/>
  </si>
  <si>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</si>
  <si>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</si>
  <si>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</si>
  <si>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</si>
  <si>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</si>
  <si>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</si>
  <si>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</si>
  <si>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</si>
  <si>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</si>
  <si>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近年の普通建設事業の減少により地方債の新規発行や現在高が減少し将来負担比率は発生しておらず良好な状況である一方、昭和60年代初期に建築され築35年以上経過する一般廃棄物処理施設や、昭和54年に建築され築40年以上が経過する消防施設において、有形固定資産減価償却率が80％以上になっていることから、有形固定資産減価償却率は類似団体よりも高く、上昇傾向にある。公共施設等総合管理計画に基づき、各施設の長寿命化計画や更新計画を策定し、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</si>
  <si>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</si>
  <si>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は発生しておらず、実質公債費比率は類似団体と比較して低い水準にあるが、今後迎える老朽化した施設の更新等による上昇も考えられるため、これまで以上に公債費の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</si>
</sst>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40"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E3939FF-B1E8-406E-A43A-D98C3773C1D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C223-4492-AA52-DC8CC18527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41981</c:v>
                </c:pt>
                <c:pt idx="1">
                  <c:v>26678</c:v>
                </c:pt>
                <c:pt idx="2">
                  <c:v>24751</c:v>
                </c:pt>
                <c:pt idx="3">
                  <c:v>30918</c:v>
                </c:pt>
                <c:pt idx="4">
                  <c:v>28535</c:v>
                </c:pt>
              </c:numCache>
            </c:numRef>
          </c:val>
          <c:smooth val="0"/>
          <c:extLst>
            <c:ext xmlns:c16="http://schemas.microsoft.com/office/drawing/2014/chart" uri="{C3380CC4-5D6E-409C-BE32-E72D297353CC}">
              <c16:uniqueId val="{00000001-C223-4492-AA52-DC8CC1852767}"/>
            </c:ext>
          </c:extLst>
        </c:ser>
        <c:dLbls>
          <c:showLegendKey val="0"/>
          <c:showVal val="0"/>
          <c:showCatName val="0"/>
          <c:showSerName val="0"/>
          <c:showPercent val="0"/>
          <c:showBubbleSize val="0"/>
        </c:dLbls>
        <c:marker val="1"/>
        <c:smooth val="0"/>
        <c:axId val="234896056"/>
        <c:axId val="234896440"/>
      </c:lineChart>
      <c:catAx>
        <c:axId val="234896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96440"/>
        <c:crosses val="autoZero"/>
        <c:auto val="1"/>
        <c:lblAlgn val="ctr"/>
        <c:lblOffset val="100"/>
        <c:tickLblSkip val="1"/>
        <c:tickMarkSkip val="1"/>
        <c:noMultiLvlLbl val="0"/>
      </c:catAx>
      <c:valAx>
        <c:axId val="234896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96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2.4900000000000002</c:v>
                </c:pt>
                <c:pt idx="1">
                  <c:v>3.45</c:v>
                </c:pt>
                <c:pt idx="2">
                  <c:v>2.36</c:v>
                </c:pt>
                <c:pt idx="3">
                  <c:v>4.74</c:v>
                </c:pt>
                <c:pt idx="4">
                  <c:v>5.07</c:v>
                </c:pt>
              </c:numCache>
            </c:numRef>
          </c:val>
          <c:extLst>
            <c:ext xmlns:c16="http://schemas.microsoft.com/office/drawing/2014/chart" uri="{C3380CC4-5D6E-409C-BE32-E72D297353CC}">
              <c16:uniqueId val="{00000000-15ED-421C-B437-050C58BAFD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9.07</c:v>
                </c:pt>
                <c:pt idx="1">
                  <c:v>10.1</c:v>
                </c:pt>
                <c:pt idx="2">
                  <c:v>10.37</c:v>
                </c:pt>
                <c:pt idx="3">
                  <c:v>9.73</c:v>
                </c:pt>
                <c:pt idx="4">
                  <c:v>11.45</c:v>
                </c:pt>
              </c:numCache>
            </c:numRef>
          </c:val>
          <c:extLst>
            <c:ext xmlns:c16="http://schemas.microsoft.com/office/drawing/2014/chart" uri="{C3380CC4-5D6E-409C-BE32-E72D297353CC}">
              <c16:uniqueId val="{00000001-15ED-421C-B437-050C58BAFDF0}"/>
            </c:ext>
          </c:extLst>
        </c:ser>
        <c:dLbls>
          <c:showLegendKey val="0"/>
          <c:showVal val="0"/>
          <c:showCatName val="0"/>
          <c:showSerName val="0"/>
          <c:showPercent val="0"/>
          <c:showBubbleSize val="0"/>
        </c:dLbls>
        <c:gapWidth val="250"/>
        <c:overlap val="100"/>
        <c:axId val="233259928"/>
        <c:axId val="233260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-0.34</c:v>
                </c:pt>
                <c:pt idx="1">
                  <c:v>2.23</c:v>
                </c:pt>
                <c:pt idx="2">
                  <c:v>-0.69</c:v>
                </c:pt>
                <c:pt idx="3">
                  <c:v>2.34</c:v>
                </c:pt>
                <c:pt idx="4">
                  <c:v>2.83</c:v>
                </c:pt>
              </c:numCache>
            </c:numRef>
          </c:val>
          <c:smooth val="0"/>
          <c:extLst>
            <c:ext xmlns:c16="http://schemas.microsoft.com/office/drawing/2014/chart" uri="{C3380CC4-5D6E-409C-BE32-E72D297353CC}">
              <c16:uniqueId val="{00000002-15ED-421C-B437-050C58BAFDF0}"/>
            </c:ext>
          </c:extLst>
        </c:ser>
        <c:dLbls>
          <c:showLegendKey val="0"/>
          <c:showVal val="0"/>
          <c:showCatName val="0"/>
          <c:showSerName val="0"/>
          <c:showPercent val="0"/>
          <c:showBubbleSize val="0"/>
        </c:dLbls>
        <c:marker val="1"/>
        <c:smooth val="0"/>
        <c:axId val="233259928"/>
        <c:axId val="233260312"/>
      </c:lineChart>
      <c:catAx>
        <c:axId val="233259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260312"/>
        <c:crosses val="autoZero"/>
        <c:auto val="1"/>
        <c:lblAlgn val="ctr"/>
        <c:lblOffset val="100"/>
        <c:tickLblSkip val="1"/>
        <c:tickMarkSkip val="1"/>
        <c:noMultiLvlLbl val="0"/>
      </c:catAx>
      <c:valAx>
        <c:axId val="233260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259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10-4115-A42F-12A3CF45FB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10-4115-A42F-12A3CF45FBA7}"/>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610-4115-A42F-12A3CF45FBA7}"/>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0.04</c:v>
                </c:pt>
                <c:pt idx="4">
                  <c:v>#N/A</c:v>
                </c:pt>
                <c:pt idx="5">
                  <c:v>0.11</c:v>
                </c:pt>
                <c:pt idx="6">
                  <c:v>#N/A</c:v>
                </c:pt>
                <c:pt idx="7">
                  <c:v>0.16</c:v>
                </c:pt>
                <c:pt idx="8">
                  <c:v>#N/A</c:v>
                </c:pt>
                <c:pt idx="9">
                  <c:v>0.25</c:v>
                </c:pt>
              </c:numCache>
            </c:numRef>
          </c:val>
          <c:extLst>
            <c:ext xmlns:c16="http://schemas.microsoft.com/office/drawing/2014/chart" uri="{C3380CC4-5D6E-409C-BE32-E72D297353CC}">
              <c16:uniqueId val="{00000003-A610-4115-A42F-12A3CF45FBA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0.88</c:v>
                </c:pt>
                <c:pt idx="2">
                  <c:v>#N/A</c:v>
                </c:pt>
                <c:pt idx="3">
                  <c:v>0.26</c:v>
                </c:pt>
                <c:pt idx="4">
                  <c:v>#N/A</c:v>
                </c:pt>
                <c:pt idx="5">
                  <c:v>0.03</c:v>
                </c:pt>
                <c:pt idx="6">
                  <c:v>#N/A</c:v>
                </c:pt>
                <c:pt idx="7">
                  <c:v>0.04</c:v>
                </c:pt>
                <c:pt idx="8">
                  <c:v>#N/A</c:v>
                </c:pt>
                <c:pt idx="9">
                  <c:v>0.56999999999999995</c:v>
                </c:pt>
              </c:numCache>
            </c:numRef>
          </c:val>
          <c:extLst>
            <c:ext xmlns:c16="http://schemas.microsoft.com/office/drawing/2014/chart" uri="{C3380CC4-5D6E-409C-BE32-E72D297353CC}">
              <c16:uniqueId val="{00000004-A610-4115-A42F-12A3CF45FBA7}"/>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0.47</c:v>
                </c:pt>
                <c:pt idx="4">
                  <c:v>#N/A</c:v>
                </c:pt>
                <c:pt idx="5">
                  <c:v>0.49</c:v>
                </c:pt>
                <c:pt idx="6">
                  <c:v>#N/A</c:v>
                </c:pt>
                <c:pt idx="7">
                  <c:v>0.62</c:v>
                </c:pt>
                <c:pt idx="8">
                  <c:v>#N/A</c:v>
                </c:pt>
                <c:pt idx="9">
                  <c:v>0.77</c:v>
                </c:pt>
              </c:numCache>
            </c:numRef>
          </c:val>
          <c:extLst>
            <c:ext xmlns:c16="http://schemas.microsoft.com/office/drawing/2014/chart" uri="{C3380CC4-5D6E-409C-BE32-E72D297353CC}">
              <c16:uniqueId val="{00000005-A610-4115-A42F-12A3CF45FBA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2.02</c:v>
                </c:pt>
                <c:pt idx="2">
                  <c:v>#N/A</c:v>
                </c:pt>
                <c:pt idx="3">
                  <c:v>0.69</c:v>
                </c:pt>
                <c:pt idx="4">
                  <c:v>#N/A</c:v>
                </c:pt>
                <c:pt idx="5">
                  <c:v>0.59</c:v>
                </c:pt>
                <c:pt idx="6">
                  <c:v>#N/A</c:v>
                </c:pt>
                <c:pt idx="7">
                  <c:v>0.67</c:v>
                </c:pt>
                <c:pt idx="8">
                  <c:v>#N/A</c:v>
                </c:pt>
                <c:pt idx="9">
                  <c:v>0.89</c:v>
                </c:pt>
              </c:numCache>
            </c:numRef>
          </c:val>
          <c:extLst>
            <c:ext xmlns:c16="http://schemas.microsoft.com/office/drawing/2014/chart" uri="{C3380CC4-5D6E-409C-BE32-E72D297353CC}">
              <c16:uniqueId val="{00000006-A610-4115-A42F-12A3CF45FBA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2.4900000000000002</c:v>
                </c:pt>
                <c:pt idx="2">
                  <c:v>#N/A</c:v>
                </c:pt>
                <c:pt idx="3">
                  <c:v>3.44</c:v>
                </c:pt>
                <c:pt idx="4">
                  <c:v>#N/A</c:v>
                </c:pt>
                <c:pt idx="5">
                  <c:v>2.35</c:v>
                </c:pt>
                <c:pt idx="6">
                  <c:v>#N/A</c:v>
                </c:pt>
                <c:pt idx="7">
                  <c:v>4.74</c:v>
                </c:pt>
                <c:pt idx="8">
                  <c:v>#N/A</c:v>
                </c:pt>
                <c:pt idx="9">
                  <c:v>5.07</c:v>
                </c:pt>
              </c:numCache>
            </c:numRef>
          </c:val>
          <c:extLst>
            <c:ext xmlns:c16="http://schemas.microsoft.com/office/drawing/2014/chart" uri="{C3380CC4-5D6E-409C-BE32-E72D297353CC}">
              <c16:uniqueId val="{00000007-A610-4115-A42F-12A3CF45FB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29.63</c:v>
                </c:pt>
                <c:pt idx="2">
                  <c:v>#N/A</c:v>
                </c:pt>
                <c:pt idx="3">
                  <c:v>26.52</c:v>
                </c:pt>
                <c:pt idx="4">
                  <c:v>#N/A</c:v>
                </c:pt>
                <c:pt idx="5">
                  <c:v>25.11</c:v>
                </c:pt>
                <c:pt idx="6">
                  <c:v>#N/A</c:v>
                </c:pt>
                <c:pt idx="7">
                  <c:v>20.51</c:v>
                </c:pt>
                <c:pt idx="8">
                  <c:v>#N/A</c:v>
                </c:pt>
                <c:pt idx="9">
                  <c:v>15.11</c:v>
                </c:pt>
              </c:numCache>
            </c:numRef>
          </c:val>
          <c:extLst>
            <c:ext xmlns:c16="http://schemas.microsoft.com/office/drawing/2014/chart" uri="{C3380CC4-5D6E-409C-BE32-E72D297353CC}">
              <c16:uniqueId val="{00000008-A610-4115-A42F-12A3CF45FBA7}"/>
            </c:ext>
          </c:extLst>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A610-4115-A42F-12A3CF45FBA7}"/>
            </c:ext>
          </c:extLst>
        </c:ser>
        <c:dLbls>
          <c:showLegendKey val="0"/>
          <c:showVal val="0"/>
          <c:showCatName val="0"/>
          <c:showSerName val="0"/>
          <c:showPercent val="0"/>
          <c:showBubbleSize val="0"/>
        </c:dLbls>
        <c:gapWidth val="150"/>
        <c:overlap val="100"/>
        <c:axId val="479466624"/>
        <c:axId val="479467008"/>
      </c:barChart>
      <c:catAx>
        <c:axId val="47946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467008"/>
        <c:crosses val="autoZero"/>
        <c:auto val="1"/>
        <c:lblAlgn val="ctr"/>
        <c:lblOffset val="100"/>
        <c:tickLblSkip val="1"/>
        <c:tickMarkSkip val="1"/>
        <c:noMultiLvlLbl val="0"/>
      </c:catAx>
      <c:valAx>
        <c:axId val="47946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466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2635</c:v>
                </c:pt>
                <c:pt idx="5">
                  <c:v>2540</c:v>
                </c:pt>
                <c:pt idx="8">
                  <c:v>2541</c:v>
                </c:pt>
                <c:pt idx="11">
                  <c:v>2598</c:v>
                </c:pt>
                <c:pt idx="14">
                  <c:v>2668</c:v>
                </c:pt>
              </c:numCache>
            </c:numRef>
          </c:val>
          <c:extLst>
            <c:ext xmlns:c16="http://schemas.microsoft.com/office/drawing/2014/chart" uri="{C3380CC4-5D6E-409C-BE32-E72D297353CC}">
              <c16:uniqueId val="{00000000-B65B-4986-B684-DB36C6B524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5B-4986-B684-DB36C6B524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22</c:v>
                </c:pt>
                <c:pt idx="6">
                  <c:v>27</c:v>
                </c:pt>
                <c:pt idx="9">
                  <c:v>16</c:v>
                </c:pt>
                <c:pt idx="12">
                  <c:v>13</c:v>
                </c:pt>
              </c:numCache>
            </c:numRef>
          </c:val>
          <c:extLst>
            <c:ext xmlns:c16="http://schemas.microsoft.com/office/drawing/2014/chart" uri="{C3380CC4-5D6E-409C-BE32-E72D297353CC}">
              <c16:uniqueId val="{00000002-B65B-4986-B684-DB36C6B524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5B-4986-B684-DB36C6B524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572</c:v>
                </c:pt>
                <c:pt idx="3">
                  <c:v>318</c:v>
                </c:pt>
                <c:pt idx="6">
                  <c:v>374</c:v>
                </c:pt>
                <c:pt idx="9">
                  <c:v>418</c:v>
                </c:pt>
                <c:pt idx="12">
                  <c:v>679</c:v>
                </c:pt>
              </c:numCache>
            </c:numRef>
          </c:val>
          <c:extLst>
            <c:ext xmlns:c16="http://schemas.microsoft.com/office/drawing/2014/chart" uri="{C3380CC4-5D6E-409C-BE32-E72D297353CC}">
              <c16:uniqueId val="{00000004-B65B-4986-B684-DB36C6B524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5B-4986-B684-DB36C6B524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5B-4986-B684-DB36C6B524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2513</c:v>
                </c:pt>
                <c:pt idx="3">
                  <c:v>2285</c:v>
                </c:pt>
                <c:pt idx="6">
                  <c:v>2231</c:v>
                </c:pt>
                <c:pt idx="9">
                  <c:v>2151</c:v>
                </c:pt>
                <c:pt idx="12">
                  <c:v>2141</c:v>
                </c:pt>
              </c:numCache>
            </c:numRef>
          </c:val>
          <c:extLst>
            <c:ext xmlns:c16="http://schemas.microsoft.com/office/drawing/2014/chart" uri="{C3380CC4-5D6E-409C-BE32-E72D297353CC}">
              <c16:uniqueId val="{00000007-B65B-4986-B684-DB36C6B5247C}"/>
            </c:ext>
          </c:extLst>
        </c:ser>
        <c:dLbls>
          <c:showLegendKey val="0"/>
          <c:showVal val="0"/>
          <c:showCatName val="0"/>
          <c:showSerName val="0"/>
          <c:showPercent val="0"/>
          <c:showBubbleSize val="0"/>
        </c:dLbls>
        <c:gapWidth val="100"/>
        <c:overlap val="100"/>
        <c:axId val="489377008"/>
        <c:axId val="47807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457</c:v>
                </c:pt>
                <c:pt idx="2">
                  <c:v>#N/A</c:v>
                </c:pt>
                <c:pt idx="3">
                  <c:v>#N/A</c:v>
                </c:pt>
                <c:pt idx="4">
                  <c:v>85</c:v>
                </c:pt>
                <c:pt idx="5">
                  <c:v>#N/A</c:v>
                </c:pt>
                <c:pt idx="6">
                  <c:v>#N/A</c:v>
                </c:pt>
                <c:pt idx="7">
                  <c:v>91</c:v>
                </c:pt>
                <c:pt idx="8">
                  <c:v>#N/A</c:v>
                </c:pt>
                <c:pt idx="9">
                  <c:v>#N/A</c:v>
                </c:pt>
                <c:pt idx="10">
                  <c:v>-13</c:v>
                </c:pt>
                <c:pt idx="11">
                  <c:v>#N/A</c:v>
                </c:pt>
                <c:pt idx="12">
                  <c:v>#N/A</c:v>
                </c:pt>
                <c:pt idx="13">
                  <c:v>165</c:v>
                </c:pt>
                <c:pt idx="14">
                  <c:v>#N/A</c:v>
                </c:pt>
              </c:numCache>
            </c:numRef>
          </c:val>
          <c:smooth val="0"/>
          <c:extLst>
            <c:ext xmlns:c16="http://schemas.microsoft.com/office/drawing/2014/chart" uri="{C3380CC4-5D6E-409C-BE32-E72D297353CC}">
              <c16:uniqueId val="{00000008-B65B-4986-B684-DB36C6B5247C}"/>
            </c:ext>
          </c:extLst>
        </c:ser>
        <c:dLbls>
          <c:showLegendKey val="0"/>
          <c:showVal val="0"/>
          <c:showCatName val="0"/>
          <c:showSerName val="0"/>
          <c:showPercent val="0"/>
          <c:showBubbleSize val="0"/>
        </c:dLbls>
        <c:marker val="1"/>
        <c:smooth val="0"/>
        <c:axId val="489377008"/>
        <c:axId val="478076544"/>
      </c:lineChart>
      <c:catAx>
        <c:axId val="48937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076544"/>
        <c:crosses val="autoZero"/>
        <c:auto val="1"/>
        <c:lblAlgn val="ctr"/>
        <c:lblOffset val="100"/>
        <c:tickLblSkip val="1"/>
        <c:tickMarkSkip val="1"/>
        <c:noMultiLvlLbl val="0"/>
      </c:catAx>
      <c:valAx>
        <c:axId val="47807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37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21577</c:v>
                </c:pt>
                <c:pt idx="5">
                  <c:v>21107</c:v>
                </c:pt>
                <c:pt idx="8">
                  <c:v>20422</c:v>
                </c:pt>
                <c:pt idx="11">
                  <c:v>19977</c:v>
                </c:pt>
                <c:pt idx="14">
                  <c:v>19814</c:v>
                </c:pt>
              </c:numCache>
            </c:numRef>
          </c:val>
          <c:extLst>
            <c:ext xmlns:c16="http://schemas.microsoft.com/office/drawing/2014/chart" uri="{C3380CC4-5D6E-409C-BE32-E72D297353CC}">
              <c16:uniqueId val="{00000000-2446-4880-BE87-F392308D2D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4893</c:v>
                </c:pt>
                <c:pt idx="5">
                  <c:v>4824</c:v>
                </c:pt>
                <c:pt idx="8">
                  <c:v>4568</c:v>
                </c:pt>
                <c:pt idx="11">
                  <c:v>4064</c:v>
                </c:pt>
                <c:pt idx="14">
                  <c:v>4741</c:v>
                </c:pt>
              </c:numCache>
            </c:numRef>
          </c:val>
          <c:extLst>
            <c:ext xmlns:c16="http://schemas.microsoft.com/office/drawing/2014/chart" uri="{C3380CC4-5D6E-409C-BE32-E72D297353CC}">
              <c16:uniqueId val="{00000001-2446-4880-BE87-F392308D2D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6817</c:v>
                </c:pt>
                <c:pt idx="5">
                  <c:v>7035</c:v>
                </c:pt>
                <c:pt idx="8">
                  <c:v>7209</c:v>
                </c:pt>
                <c:pt idx="11">
                  <c:v>7321</c:v>
                </c:pt>
                <c:pt idx="14">
                  <c:v>8305</c:v>
                </c:pt>
              </c:numCache>
            </c:numRef>
          </c:val>
          <c:extLst>
            <c:ext xmlns:c16="http://schemas.microsoft.com/office/drawing/2014/chart" uri="{C3380CC4-5D6E-409C-BE32-E72D297353CC}">
              <c16:uniqueId val="{00000002-2446-4880-BE87-F392308D2D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46-4880-BE87-F392308D2D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46-4880-BE87-F392308D2D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46-4880-BE87-F392308D2D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3012</c:v>
                </c:pt>
                <c:pt idx="3">
                  <c:v>2818</c:v>
                </c:pt>
                <c:pt idx="6">
                  <c:v>2874</c:v>
                </c:pt>
                <c:pt idx="9">
                  <c:v>2827</c:v>
                </c:pt>
                <c:pt idx="12">
                  <c:v>2862</c:v>
                </c:pt>
              </c:numCache>
            </c:numRef>
          </c:val>
          <c:extLst>
            <c:ext xmlns:c16="http://schemas.microsoft.com/office/drawing/2014/chart" uri="{C3380CC4-5D6E-409C-BE32-E72D297353CC}">
              <c16:uniqueId val="{00000006-2446-4880-BE87-F392308D2D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2446-4880-BE87-F392308D2D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7164</c:v>
                </c:pt>
                <c:pt idx="3">
                  <c:v>5366</c:v>
                </c:pt>
                <c:pt idx="6">
                  <c:v>4009</c:v>
                </c:pt>
                <c:pt idx="9">
                  <c:v>3060</c:v>
                </c:pt>
                <c:pt idx="12">
                  <c:v>4037</c:v>
                </c:pt>
              </c:numCache>
            </c:numRef>
          </c:val>
          <c:extLst>
            <c:ext xmlns:c16="http://schemas.microsoft.com/office/drawing/2014/chart" uri="{C3380CC4-5D6E-409C-BE32-E72D297353CC}">
              <c16:uniqueId val="{00000008-2446-4880-BE87-F392308D2D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382</c:v>
                </c:pt>
                <c:pt idx="3">
                  <c:v>573</c:v>
                </c:pt>
                <c:pt idx="6">
                  <c:v>482</c:v>
                </c:pt>
                <c:pt idx="9">
                  <c:v>523</c:v>
                </c:pt>
                <c:pt idx="12">
                  <c:v>2512</c:v>
                </c:pt>
              </c:numCache>
            </c:numRef>
          </c:val>
          <c:extLst>
            <c:ext xmlns:c16="http://schemas.microsoft.com/office/drawing/2014/chart" uri="{C3380CC4-5D6E-409C-BE32-E72D297353CC}">
              <c16:uniqueId val="{00000009-2446-4880-BE87-F392308D2D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20283</c:v>
                </c:pt>
                <c:pt idx="3">
                  <c:v>19783</c:v>
                </c:pt>
                <c:pt idx="6">
                  <c:v>19143</c:v>
                </c:pt>
                <c:pt idx="9">
                  <c:v>18885</c:v>
                </c:pt>
                <c:pt idx="12">
                  <c:v>18274</c:v>
                </c:pt>
              </c:numCache>
            </c:numRef>
          </c:val>
          <c:extLst>
            <c:ext xmlns:c16="http://schemas.microsoft.com/office/drawing/2014/chart" uri="{C3380CC4-5D6E-409C-BE32-E72D297353CC}">
              <c16:uniqueId val="{0000000A-2446-4880-BE87-F392308D2D75}"/>
            </c:ext>
          </c:extLst>
        </c:ser>
        <c:dLbls>
          <c:showLegendKey val="0"/>
          <c:showVal val="0"/>
          <c:showCatName val="0"/>
          <c:showSerName val="0"/>
          <c:showPercent val="0"/>
          <c:showBubbleSize val="0"/>
        </c:dLbls>
        <c:gapWidth val="100"/>
        <c:overlap val="100"/>
        <c:axId val="489396384"/>
        <c:axId val="484763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46-4880-BE87-F392308D2D75}"/>
            </c:ext>
          </c:extLst>
        </c:ser>
        <c:dLbls>
          <c:showLegendKey val="0"/>
          <c:showVal val="0"/>
          <c:showCatName val="0"/>
          <c:showSerName val="0"/>
          <c:showPercent val="0"/>
          <c:showBubbleSize val="0"/>
        </c:dLbls>
        <c:marker val="1"/>
        <c:smooth val="0"/>
        <c:axId val="489396384"/>
        <c:axId val="484763216"/>
      </c:lineChart>
      <c:catAx>
        <c:axId val="48939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763216"/>
        <c:crosses val="autoZero"/>
        <c:auto val="1"/>
        <c:lblAlgn val="ctr"/>
        <c:lblOffset val="100"/>
        <c:tickLblSkip val="1"/>
        <c:tickMarkSkip val="1"/>
        <c:noMultiLvlLbl val="0"/>
      </c:catAx>
      <c:valAx>
        <c:axId val="48476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39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1543</c:v>
                </c:pt>
                <c:pt idx="1">
                  <c:v>1519</c:v>
                </c:pt>
                <c:pt idx="2">
                  <c:v>1889</c:v>
                </c:pt>
              </c:numCache>
            </c:numRef>
          </c:val>
          <c:extLst>
            <c:ext xmlns:c16="http://schemas.microsoft.com/office/drawing/2014/chart" uri="{C3380CC4-5D6E-409C-BE32-E72D297353CC}">
              <c16:uniqueId val="{00000000-DCB7-47B2-9754-A593ADC010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241</c:v>
                </c:pt>
                <c:pt idx="1">
                  <c:v>241</c:v>
                </c:pt>
                <c:pt idx="2">
                  <c:v>241</c:v>
                </c:pt>
              </c:numCache>
            </c:numRef>
          </c:val>
          <c:extLst>
            <c:ext xmlns:c16="http://schemas.microsoft.com/office/drawing/2014/chart" uri="{C3380CC4-5D6E-409C-BE32-E72D297353CC}">
              <c16:uniqueId val="{00000001-DCB7-47B2-9754-A593ADC010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4408</c:v>
                </c:pt>
                <c:pt idx="1">
                  <c:v>4502</c:v>
                </c:pt>
                <c:pt idx="2">
                  <c:v>4712</c:v>
                </c:pt>
              </c:numCache>
            </c:numRef>
          </c:val>
          <c:extLst>
            <c:ext xmlns:c16="http://schemas.microsoft.com/office/drawing/2014/chart" uri="{C3380CC4-5D6E-409C-BE32-E72D297353CC}">
              <c16:uniqueId val="{00000002-DCB7-47B2-9754-A593ADC0100F}"/>
            </c:ext>
          </c:extLst>
        </c:ser>
        <c:dLbls>
          <c:showLegendKey val="0"/>
          <c:showVal val="0"/>
          <c:showCatName val="0"/>
          <c:showSerName val="0"/>
          <c:showPercent val="0"/>
          <c:showBubbleSize val="0"/>
        </c:dLbls>
        <c:gapWidth val="120"/>
        <c:overlap val="100"/>
        <c:axId val="475731560"/>
        <c:axId val="475730384"/>
      </c:barChart>
      <c:catAx>
        <c:axId val="47573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5730384"/>
        <c:crosses val="autoZero"/>
        <c:auto val="1"/>
        <c:lblAlgn val="ctr"/>
        <c:lblOffset val="100"/>
        <c:tickLblSkip val="1"/>
        <c:tickMarkSkip val="1"/>
        <c:noMultiLvlLbl val="0"/>
      </c:catAx>
      <c:valAx>
        <c:axId val="475730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573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{6B541F9B-5DC9-4CAA-BB8B-C8D9059D6B94}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F8F-4633-BBF6-C7E416E9D6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{940C87CB-9188-48DC-94E1-F0A27E315220}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8F-4633-BBF6-C7E416E9D6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{A6E4A50D-390D-4E6D-ACE7-9A0867AEB200}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8F-4633-BBF6-C7E416E9D6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{8F84A4FD-2DED-4F80-8A06-84BFEC665C23}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8F-4633-BBF6-C7E416E9D6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{82CC2767-BCC4-44CD-A0CE-F113F458A7F2}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8F-4633-BBF6-C7E416E9D63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{225ECFFF-0BAA-4D3C-8257-3E00E6015F77}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F8F-4633-BBF6-C7E416E9D63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{8E880458-2C77-4090-80E3-C5F530BEAA80}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F8F-4633-BBF6-C7E416E9D63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{E15A8471-9D93-40BA-9469-FA9D0249C65B}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F8F-4633-BBF6-C7E416E9D63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{99189A5C-1E21-4CAF-82B6-A70B392D11DF}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F8F-4633-BBF6-C7E416E9D6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65.900000000000006</c:v>
                </c:pt>
                <c:pt idx="16">
                  <c:v>67.3</c:v>
                </c:pt>
                <c:pt idx="24">
                  <c:v>68.2</c:v>
                </c:pt>
                <c:pt idx="32">
                  <c:v>69.5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8F-4633-BBF6-C7E416E9D6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{B13EDF74-A74F-4768-AFB4-6D6AE87F7B68}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F8F-4633-BBF6-C7E416E9D6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{9D5AC236-ABBA-4802-928A-A54C6A794189}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8F-4633-BBF6-C7E416E9D6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{FE736452-0A3C-4AE4-8D3B-DFF360EF26AC}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8F-4633-BBF6-C7E416E9D6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{4C1959A9-42AC-415D-8A8E-B0B19B38E8F1}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8F-4633-BBF6-C7E416E9D6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{4330F3E8-F047-42B9-8EA9-7F401E37E363}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8F-4633-BBF6-C7E416E9D63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{DB95D545-63BA-46D3-911A-7856918B5A1D}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F8F-4633-BBF6-C7E416E9D63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{EB635D1F-E61C-4C31-9D59-F8725F1CB8CB}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F8F-4633-BBF6-C7E416E9D63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{5323DE02-289E-492A-850E-A0C9CF813842}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F8F-4633-BBF6-C7E416E9D63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{25A03249-A436-4A53-B7F7-E81365DF8D11}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F8F-4633-BBF6-C7E416E9D6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BF8F-4633-BBF6-C7E416E9D636}"/>
            </c:ext>
          </c:extLst>
        </c:ser>
        <c:dLbls>
          <c:showLegendKey val="0"/>
          <c:showVal val="1"/>
          <c:showCatName val="0"/>
          <c:showSerName val="0"/>
          <c:showPercent val="0"/>
          <c:showBubbleSize val="0"/>
        </c:dLbls>
        <c:axId val="802493240"/>
        <c:axId val="802501080"/>
      </c:scatterChart>
      <c:valAx>
        <c:axId val="8024932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2501080"/>
        <c:crosses val="autoZero"/>
        <c:crossBetween val="midCat"/>
      </c:valAx>
      <c:valAx>
        <c:axId val="80250108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02493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{38F8035C-5776-4926-B917-38251675C9BE}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460-4AEC-B3D2-04010B84B1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{89FCD474-DAD7-4557-87D4-B677A91758A5}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60-4AEC-B3D2-04010B84B1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{F871641A-F17D-4095-B73C-5F8BABE50519}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60-4AEC-B3D2-04010B84B1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{00DD3C73-0859-4653-B0D6-4D82E5D7913E}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60-4AEC-B3D2-04010B84B1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{6D6BC14F-F1C2-4999-8932-4B0DD77EFC8E}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60-4AEC-B3D2-04010B84B1B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{A274F597-6D15-4407-90B1-30D693C085C7}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460-4AEC-B3D2-04010B84B1B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{E5396690-58BC-404F-BD0E-6A5265E2523C}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460-4AEC-B3D2-04010B84B1B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{F9F8D16C-7F89-4781-A01F-8E1D73C62DA2}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460-4AEC-B3D2-04010B84B1B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{44C7497B-CCB8-4AEB-9ACA-E47BDD676F0C}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460-4AEC-B3D2-04010B84B1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c:v>
                </c:pt>
                <c:pt idx="16">
                  <c:v>1.6</c:v>
                </c:pt>
                <c:pt idx="24">
                  <c:v>0.4</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60-4AEC-B3D2-04010B84B1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{2B4CB431-FD44-40A6-9504-1E186E50F1A8}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460-4AEC-B3D2-04010B84B1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{2C1C0791-AB04-42BD-92BA-51EB5E08BE3A}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60-4AEC-B3D2-04010B84B1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{2A6BC24B-07CC-4AF4-99D5-96EE15696B74}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60-4AEC-B3D2-04010B84B1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{456167B0-0594-4586-940B-B79258BFA512}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60-4AEC-B3D2-04010B84B1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{EC032B8B-C991-4451-A486-2D6E0354CB3F}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60-4AEC-B3D2-04010B84B1B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{B56CF724-16B2-4BF8-BB02-3D6772A8CB26}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460-4AEC-B3D2-04010B84B1B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{9C675DCA-75E0-4BE9-A7B3-441F275F835E}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460-4AEC-B3D2-04010B84B1B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{8F508BC0-EB21-47FC-8964-7C1726AB2731}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460-4AEC-B3D2-04010B84B1B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{2510FDC0-FDF9-49E0-967B-E604E8B84D7E}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460-4AEC-B3D2-04010B84B1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460-4AEC-B3D2-04010B84B1B6}"/>
            </c:ext>
          </c:extLst>
        </c:ser>
        <c:dLbls>
          <c:showLegendKey val="0"/>
          <c:showVal val="1"/>
          <c:showCatName val="0"/>
          <c:showSerName val="0"/>
          <c:showPercent val="0"/>
          <c:showBubbleSize val="0"/>
        </c:dLbls>
        <c:axId val="802498728"/>
        <c:axId val="802488928"/>
      </c:scatterChart>
      <c:valAx>
        <c:axId val="802498728"/>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2488928"/>
        <c:crosses val="autoZero"/>
        <c:crossBetween val="midCat"/>
      </c:valAx>
      <c:valAx>
        <c:axId val="802488928"/>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02498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04DFAF5-19B9-42A1-A0AA-008F9F14FB7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36F9424-6D92-487F-8558-D855030C0FE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〇元利償還金</a:t>
          </a:r>
          <a:r>
            <a:rPr kumimoji="1" lang="ja-JP" altLang="en-US" sz="1100">
              <a:solidFill>
                <a:schemeClr val="dk1"/>
              </a:solidFill>
              <a:effectLst/>
              <a:latin typeface="+mn-lt"/>
              <a:ea typeface="+mn-ea"/>
              <a:cs typeface="+mn-cs"/>
            </a:rPr>
            <a:t>等</a:t>
          </a:r>
          <a:endParaRPr lang="ja-JP" altLang="ja-JP" sz="1100">
            <a:effectLst/>
          </a:endParaRPr>
        </a:p>
        <a:p>
          <a:r>
            <a:rPr kumimoji="1" lang="ja-JP" altLang="ja-JP" sz="1100">
              <a:solidFill>
                <a:schemeClr val="dk1"/>
              </a:solidFill>
              <a:effectLst/>
              <a:latin typeface="+mn-lt"/>
              <a:ea typeface="+mn-ea"/>
              <a:cs typeface="+mn-cs"/>
            </a:rPr>
            <a:t>　普通建設事業の計画的な実施により、</a:t>
          </a:r>
          <a:r>
            <a:rPr kumimoji="1" lang="ja-JP" altLang="en-US" sz="1100">
              <a:solidFill>
                <a:schemeClr val="dk1"/>
              </a:solidFill>
              <a:effectLst/>
              <a:latin typeface="+mn-lt"/>
              <a:ea typeface="+mn-ea"/>
              <a:cs typeface="+mn-cs"/>
            </a:rPr>
            <a:t>元利償還金は減少傾向にあるものの、公営企業債の元利償還金に対する繰入金が増加した。</a:t>
          </a:r>
          <a:endParaRPr lang="ja-JP" altLang="ja-JP" sz="1100">
            <a:effectLst/>
          </a:endParaRPr>
        </a:p>
        <a:p>
          <a:r>
            <a:rPr kumimoji="1" lang="ja-JP" altLang="ja-JP" sz="1100">
              <a:solidFill>
                <a:schemeClr val="dk1"/>
              </a:solidFill>
              <a:effectLst/>
              <a:latin typeface="+mn-lt"/>
              <a:ea typeface="+mn-ea"/>
              <a:cs typeface="+mn-cs"/>
            </a:rPr>
            <a:t>〇算入公債費等</a:t>
          </a:r>
          <a:endParaRPr lang="ja-JP" altLang="ja-JP" sz="1100">
            <a:effectLst/>
          </a:endParaRPr>
        </a:p>
        <a:p>
          <a:r>
            <a:rPr kumimoji="1" lang="ja-JP" altLang="ja-JP" sz="1100">
              <a:solidFill>
                <a:schemeClr val="dk1"/>
              </a:solidFill>
              <a:effectLst/>
              <a:latin typeface="+mn-lt"/>
              <a:ea typeface="+mn-ea"/>
              <a:cs typeface="+mn-cs"/>
            </a:rPr>
            <a:t>　近年、普通建設事業債は減少しているものの、臨時財政対策債の増があり、算入公債費等については微増となっ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〇実質公債費比率の分子</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公営企業債の元利償還金に対する繰入金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により、実質公債費比率の分子は</a:t>
          </a:r>
          <a:r>
            <a:rPr kumimoji="1" lang="ja-JP" altLang="en-US" sz="1100" b="0" i="0" baseline="0">
              <a:solidFill>
                <a:schemeClr val="dk1"/>
              </a:solidFill>
              <a:effectLst/>
              <a:latin typeface="+mn-lt"/>
              <a:ea typeface="+mn-ea"/>
              <a:cs typeface="+mn-cs"/>
            </a:rPr>
            <a:t>増加した</a:t>
          </a:r>
          <a:r>
            <a:rPr kumimoji="1" lang="ja-JP" altLang="ja-JP" sz="1100" b="0" i="0" baseline="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〇今後の対応</a:t>
          </a:r>
          <a:endParaRPr lang="ja-JP" altLang="ja-JP" sz="1100">
            <a:effectLst/>
          </a:endParaRPr>
        </a:p>
        <a:p>
          <a:r>
            <a:rPr kumimoji="1" lang="ja-JP" altLang="ja-JP" sz="1100">
              <a:solidFill>
                <a:schemeClr val="dk1"/>
              </a:solidFill>
              <a:effectLst/>
              <a:latin typeface="+mn-lt"/>
              <a:ea typeface="+mn-ea"/>
              <a:cs typeface="+mn-cs"/>
            </a:rPr>
            <a:t>　実質公債費比率は０．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％で健全化判断基準未満であるが、今後も普通建設事業の計画的な実施に努める。</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対象外</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○将来負担比率の分子</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地方債現在高が減少したものの、債務負担行為に基づく支出予定額及び公営企業債等見込み額が増加したこと等により、将来負担額全体では増加となった。</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分子の控除要因である充当可能財源等は増加したものの、将来負担額の増加により、</a:t>
          </a:r>
          <a:r>
            <a:rPr kumimoji="1" lang="ja-JP" altLang="ja-JP" sz="1200" b="0" i="0" baseline="0">
              <a:solidFill>
                <a:schemeClr val="dk1"/>
              </a:solidFill>
              <a:effectLst/>
              <a:latin typeface="+mn-lt"/>
              <a:ea typeface="+mn-ea"/>
              <a:cs typeface="+mn-cs"/>
            </a:rPr>
            <a:t>将来負担比率の分子</a:t>
          </a:r>
          <a:r>
            <a:rPr kumimoji="1" lang="ja-JP" altLang="en-US" sz="1200" b="0" i="0" baseline="0">
              <a:solidFill>
                <a:schemeClr val="dk1"/>
              </a:solidFill>
              <a:effectLst/>
              <a:latin typeface="+mn-lt"/>
              <a:ea typeface="+mn-ea"/>
              <a:cs typeface="+mn-cs"/>
            </a:rPr>
            <a:t>としては前年度比で増加した。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○今後の対応</a:t>
          </a:r>
          <a:endParaRPr lang="ja-JP" altLang="ja-JP" sz="1200">
            <a:effectLst/>
          </a:endParaRPr>
        </a:p>
        <a:p>
          <a:r>
            <a:rPr kumimoji="1" lang="ja-JP" altLang="ja-JP" sz="1200" b="0" i="0" baseline="0">
              <a:solidFill>
                <a:schemeClr val="dk1"/>
              </a:solidFill>
              <a:effectLst/>
              <a:latin typeface="+mn-lt"/>
              <a:ea typeface="+mn-ea"/>
              <a:cs typeface="+mn-cs"/>
            </a:rPr>
            <a:t>　将来負担比率はマイナスとなっているが、今後も将来世代への負担の先送りがないよう、計画的な普通建設事業の実施に努める。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財政調整基金への</a:t>
          </a:r>
          <a:r>
            <a:rPr kumimoji="1" lang="ja-JP" altLang="ja-JP" sz="1200">
              <a:solidFill>
                <a:schemeClr val="dk1"/>
              </a:solidFill>
              <a:effectLst/>
              <a:latin typeface="+mn-lt"/>
              <a:ea typeface="+mn-ea"/>
              <a:cs typeface="+mn-cs"/>
            </a:rPr>
            <a:t>国庫返還予定金</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の積立</a:t>
          </a:r>
          <a:r>
            <a:rPr kumimoji="1" lang="ja-JP" altLang="en-US" sz="1200">
              <a:solidFill>
                <a:schemeClr val="dk1"/>
              </a:solidFill>
              <a:effectLst/>
              <a:latin typeface="+mn-lt"/>
              <a:ea typeface="+mn-ea"/>
              <a:cs typeface="+mn-cs"/>
            </a:rPr>
            <a:t>額及び一部の特定目的基金への積立額の合計が、他の基金の取崩額を大きく上回ったため、基金全体では増加となった。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企業誘致やふるさと納税制度のさらなる活用等</a:t>
          </a:r>
          <a:r>
            <a:rPr kumimoji="1" lang="ja-JP" altLang="ja-JP" sz="1200">
              <a:solidFill>
                <a:schemeClr val="dk1"/>
              </a:solidFill>
              <a:effectLst/>
              <a:latin typeface="+mn-lt"/>
              <a:ea typeface="+mn-ea"/>
              <a:cs typeface="+mn-cs"/>
            </a:rPr>
            <a:t>により税収を確保するとともに、公共施設マネジメントの推進やＰａｒｋ－ＰＦＩの活用により歳出の削減を図ることで、新型コロナウイルス感染症や突発的な災害等に対応できる水準を確保する。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mn-lt"/>
              <a:ea typeface="+mn-ea"/>
              <a:cs typeface="+mn-cs"/>
            </a:rPr>
            <a:t>　開発関連公共施設整備基金：</a:t>
          </a:r>
          <a:r>
            <a:rPr lang="ja-JP" altLang="ja-JP" sz="1050">
              <a:solidFill>
                <a:schemeClr val="dk1"/>
              </a:solidFill>
              <a:effectLst/>
              <a:latin typeface="+mn-lt"/>
              <a:ea typeface="+mn-ea"/>
              <a:cs typeface="+mn-cs"/>
            </a:rPr>
            <a:t>公共施設等の整備充実を図るための積立金</a:t>
          </a:r>
          <a:endParaRPr lang="ja-JP" altLang="ja-JP" sz="1050">
            <a:effectLst/>
          </a:endParaRPr>
        </a:p>
        <a:p>
          <a:r>
            <a:rPr kumimoji="1" lang="ja-JP" altLang="ja-JP" sz="1050">
              <a:solidFill>
                <a:schemeClr val="dk1"/>
              </a:solidFill>
              <a:effectLst/>
              <a:latin typeface="+mn-lt"/>
              <a:ea typeface="+mn-ea"/>
              <a:cs typeface="+mn-cs"/>
            </a:rPr>
            <a:t>　文化施設整備基金：</a:t>
          </a:r>
          <a:r>
            <a:rPr lang="ja-JP" altLang="ja-JP" sz="1050">
              <a:solidFill>
                <a:schemeClr val="dk1"/>
              </a:solidFill>
              <a:effectLst/>
              <a:latin typeface="+mn-lt"/>
              <a:ea typeface="+mn-ea"/>
              <a:cs typeface="+mn-cs"/>
            </a:rPr>
            <a:t>文化施設の整備を図るための積立金</a:t>
          </a:r>
          <a:endParaRPr lang="ja-JP" altLang="ja-JP" sz="1050">
            <a:effectLst/>
          </a:endParaRPr>
        </a:p>
        <a:p>
          <a:r>
            <a:rPr kumimoji="1" lang="ja-JP" altLang="ja-JP" sz="1050">
              <a:solidFill>
                <a:schemeClr val="dk1"/>
              </a:solidFill>
              <a:effectLst/>
              <a:latin typeface="+mn-lt"/>
              <a:ea typeface="+mn-ea"/>
              <a:cs typeface="+mn-cs"/>
            </a:rPr>
            <a:t>　環境衛生センター基金：環境衛生センター施設の整備改善を図るための積立金</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　福祉基金：福祉事業の推進を図るための積立金</a:t>
          </a:r>
          <a:endParaRPr lang="ja-JP" altLang="ja-JP" sz="1050">
            <a:effectLst/>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開発行為等関連公園基金：公園、緑地又は広場の整備を図るための積立金</a:t>
          </a:r>
          <a:endParaRPr lang="ja-JP" altLang="ja-JP" sz="1050">
            <a:effectLst/>
          </a:endParaRPr>
        </a:p>
        <a:p>
          <a:r>
            <a:rPr lang="ja-JP" altLang="ja-JP" sz="1050">
              <a:solidFill>
                <a:schemeClr val="dk1"/>
              </a:solidFill>
              <a:effectLst/>
              <a:latin typeface="+mn-lt"/>
              <a:ea typeface="+mn-ea"/>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mn-lt"/>
              <a:ea typeface="+mn-ea"/>
              <a:cs typeface="+mn-cs"/>
            </a:rPr>
            <a:t>　開発関連公共施設整備基金：公共施設整備に</a:t>
          </a:r>
          <a:r>
            <a:rPr kumimoji="1" lang="ja-JP" altLang="en-US" sz="1050">
              <a:solidFill>
                <a:schemeClr val="dk1"/>
              </a:solidFill>
              <a:effectLst/>
              <a:latin typeface="+mn-lt"/>
              <a:ea typeface="+mn-ea"/>
              <a:cs typeface="+mn-cs"/>
            </a:rPr>
            <a:t>あわせて</a:t>
          </a:r>
          <a:r>
            <a:rPr kumimoji="1" lang="ja-JP" altLang="ja-JP" sz="1050">
              <a:solidFill>
                <a:schemeClr val="dk1"/>
              </a:solidFill>
              <a:effectLst/>
              <a:latin typeface="+mn-lt"/>
              <a:ea typeface="+mn-ea"/>
              <a:cs typeface="+mn-cs"/>
            </a:rPr>
            <a:t>順次繰入れ</a:t>
          </a:r>
          <a:r>
            <a:rPr kumimoji="1" lang="ja-JP" altLang="en-US" sz="1050">
              <a:solidFill>
                <a:schemeClr val="dk1"/>
              </a:solidFill>
              <a:effectLst/>
              <a:latin typeface="+mn-lt"/>
              <a:ea typeface="+mn-ea"/>
              <a:cs typeface="+mn-cs"/>
            </a:rPr>
            <a:t>を予定して</a:t>
          </a:r>
          <a:r>
            <a:rPr kumimoji="1" lang="ja-JP" altLang="ja-JP" sz="1050">
              <a:solidFill>
                <a:schemeClr val="dk1"/>
              </a:solidFill>
              <a:effectLst/>
              <a:latin typeface="+mn-lt"/>
              <a:ea typeface="+mn-ea"/>
              <a:cs typeface="+mn-cs"/>
            </a:rPr>
            <a:t>おり、基金残高は</a:t>
          </a:r>
          <a:r>
            <a:rPr kumimoji="1" lang="ja-JP" altLang="en-US" sz="1050">
              <a:solidFill>
                <a:schemeClr val="dk1"/>
              </a:solidFill>
              <a:effectLst/>
              <a:latin typeface="+mn-lt"/>
              <a:ea typeface="+mn-ea"/>
              <a:cs typeface="+mn-cs"/>
            </a:rPr>
            <a:t>横ばいで推移している</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文化施設整備基金：文化施設整備にあわせて繰入れ</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予定</a:t>
          </a:r>
          <a:r>
            <a:rPr kumimoji="1" lang="ja-JP" altLang="en-US" sz="1050">
              <a:solidFill>
                <a:schemeClr val="dk1"/>
              </a:solidFill>
              <a:effectLst/>
              <a:latin typeface="+mn-lt"/>
              <a:ea typeface="+mn-ea"/>
              <a:cs typeface="+mn-cs"/>
            </a:rPr>
            <a:t>して</a:t>
          </a:r>
          <a:r>
            <a:rPr kumimoji="1" lang="ja-JP" altLang="ja-JP" sz="1050">
              <a:solidFill>
                <a:schemeClr val="dk1"/>
              </a:solidFill>
              <a:effectLst/>
              <a:latin typeface="+mn-lt"/>
              <a:ea typeface="+mn-ea"/>
              <a:cs typeface="+mn-cs"/>
            </a:rPr>
            <a:t>おり、基金残高は横ばいで推移している。</a:t>
          </a:r>
          <a:endParaRPr lang="ja-JP" altLang="ja-JP" sz="1050">
            <a:effectLst/>
          </a:endParaRPr>
        </a:p>
        <a:p>
          <a:r>
            <a:rPr kumimoji="1" lang="ja-JP" altLang="ja-JP" sz="1050">
              <a:solidFill>
                <a:schemeClr val="dk1"/>
              </a:solidFill>
              <a:effectLst/>
              <a:latin typeface="+mn-lt"/>
              <a:ea typeface="+mn-ea"/>
              <a:cs typeface="+mn-cs"/>
            </a:rPr>
            <a:t>　環境衛生センター基金：環境衛生センター甘南備園の改修とともに、建設予定の可燃ごみ広域処理施設に充当するための新規積立を行っており、基金残高は増加傾向となっている。</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福祉基金：福祉事業の推進に備えて積立をしており、基金残高は増加している。</a:t>
          </a:r>
          <a:endParaRPr lang="ja-JP" altLang="ja-JP" sz="1050">
            <a:effectLst/>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開発行為等関連公園基金：公園、緑地又は広場の整備に</a:t>
          </a:r>
          <a:r>
            <a:rPr lang="ja-JP" altLang="en-US" sz="1050">
              <a:solidFill>
                <a:schemeClr val="dk1"/>
              </a:solidFill>
              <a:effectLst/>
              <a:latin typeface="+mn-lt"/>
              <a:ea typeface="+mn-ea"/>
              <a:cs typeface="+mn-cs"/>
            </a:rPr>
            <a:t>あわせて</a:t>
          </a:r>
          <a:r>
            <a:rPr lang="ja-JP" altLang="ja-JP" sz="1050">
              <a:solidFill>
                <a:schemeClr val="dk1"/>
              </a:solidFill>
              <a:effectLst/>
              <a:latin typeface="+mn-lt"/>
              <a:ea typeface="+mn-ea"/>
              <a:cs typeface="+mn-cs"/>
            </a:rPr>
            <a:t>順次繰入れを</a:t>
          </a:r>
          <a:r>
            <a:rPr lang="ja-JP" altLang="en-US" sz="1050">
              <a:solidFill>
                <a:schemeClr val="dk1"/>
              </a:solidFill>
              <a:effectLst/>
              <a:latin typeface="+mn-lt"/>
              <a:ea typeface="+mn-ea"/>
              <a:cs typeface="+mn-cs"/>
            </a:rPr>
            <a:t>予定している。</a:t>
          </a:r>
          <a:r>
            <a:rPr lang="ja-JP" altLang="ja-JP" sz="1050">
              <a:solidFill>
                <a:schemeClr val="dk1"/>
              </a:solidFill>
              <a:effectLst/>
              <a:latin typeface="+mn-lt"/>
              <a:ea typeface="+mn-ea"/>
              <a:cs typeface="+mn-cs"/>
            </a:rPr>
            <a:t>開発行為に伴う負担金の積立</a:t>
          </a:r>
          <a:r>
            <a:rPr lang="ja-JP" altLang="en-US" sz="1050">
              <a:solidFill>
                <a:schemeClr val="dk1"/>
              </a:solidFill>
              <a:effectLst/>
              <a:latin typeface="+mn-lt"/>
              <a:ea typeface="+mn-ea"/>
              <a:cs typeface="+mn-cs"/>
            </a:rPr>
            <a:t>をしており、</a:t>
          </a:r>
          <a:r>
            <a:rPr lang="ja-JP" altLang="ja-JP" sz="1050">
              <a:solidFill>
                <a:schemeClr val="dk1"/>
              </a:solidFill>
              <a:effectLst/>
              <a:latin typeface="+mn-lt"/>
              <a:ea typeface="+mn-ea"/>
              <a:cs typeface="+mn-cs"/>
            </a:rPr>
            <a:t>基金残高は</a:t>
          </a:r>
          <a:r>
            <a:rPr lang="ja-JP" altLang="en-US" sz="1050">
              <a:solidFill>
                <a:schemeClr val="dk1"/>
              </a:solidFill>
              <a:effectLst/>
              <a:latin typeface="+mn-lt"/>
              <a:ea typeface="+mn-ea"/>
              <a:cs typeface="+mn-cs"/>
            </a:rPr>
            <a:t>増加</a:t>
          </a:r>
          <a:r>
            <a:rPr lang="ja-JP" altLang="ja-JP" sz="1050">
              <a:solidFill>
                <a:schemeClr val="dk1"/>
              </a:solidFill>
              <a:effectLst/>
              <a:latin typeface="+mn-lt"/>
              <a:ea typeface="+mn-ea"/>
              <a:cs typeface="+mn-cs"/>
            </a:rPr>
            <a:t>している。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mn-lt"/>
              <a:ea typeface="+mn-ea"/>
              <a:cs typeface="+mn-cs"/>
            </a:rPr>
            <a:t>　開発関連公共施設整備基金：公共施設整備に順次繰入れを行う。</a:t>
          </a:r>
          <a:endParaRPr lang="ja-JP" altLang="ja-JP" sz="1050">
            <a:effectLst/>
          </a:endParaRPr>
        </a:p>
        <a:p>
          <a:r>
            <a:rPr kumimoji="1" lang="ja-JP" altLang="ja-JP" sz="1050">
              <a:solidFill>
                <a:schemeClr val="dk1"/>
              </a:solidFill>
              <a:effectLst/>
              <a:latin typeface="+mn-lt"/>
              <a:ea typeface="+mn-ea"/>
              <a:cs typeface="+mn-cs"/>
            </a:rPr>
            <a:t>　文化施設整備基金：文化施設整備にあわせて、順次繰入れ予定である。</a:t>
          </a:r>
          <a:endParaRPr lang="ja-JP" altLang="ja-JP" sz="1050">
            <a:effectLst/>
          </a:endParaRPr>
        </a:p>
        <a:p>
          <a:r>
            <a:rPr kumimoji="1" lang="ja-JP" altLang="ja-JP" sz="1050">
              <a:solidFill>
                <a:schemeClr val="dk1"/>
              </a:solidFill>
              <a:effectLst/>
              <a:latin typeface="+mn-lt"/>
              <a:ea typeface="+mn-ea"/>
              <a:cs typeface="+mn-cs"/>
            </a:rPr>
            <a:t>　環境衛生センター基金：環境衛生センター甘南備園の改修とともに、建設予定の可燃ごみ広域処理施設に順次繰入れ予定である。</a:t>
          </a:r>
          <a:endParaRPr lang="ja-JP" altLang="ja-JP" sz="105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福祉基金：福祉事業の推進にあわせて、順次繰入れ予定である。</a:t>
          </a:r>
          <a:r>
            <a:rPr lang="ja-JP" altLang="ja-JP" sz="1050">
              <a:solidFill>
                <a:schemeClr val="dk1"/>
              </a:solidFill>
              <a:effectLst/>
              <a:latin typeface="+mn-lt"/>
              <a:ea typeface="+mn-ea"/>
              <a:cs typeface="+mn-cs"/>
            </a:rPr>
            <a:t>　</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開発行為等関連公園基金：公園、緑地又は広場の整備にあわせて、順次繰入れ予定である。</a:t>
          </a:r>
          <a:endParaRPr lang="ja-JP" altLang="ja-JP" sz="1050">
            <a:effectLst/>
          </a:endParaRPr>
        </a:p>
        <a:p>
          <a:r>
            <a:rPr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国庫返還予定金の積立により増加した。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企業誘致やふるさと納税制度のさらなる活用等</a:t>
          </a:r>
          <a:r>
            <a:rPr kumimoji="1" lang="ja-JP" altLang="ja-JP" sz="1200">
              <a:solidFill>
                <a:schemeClr val="dk1"/>
              </a:solidFill>
              <a:effectLst/>
              <a:latin typeface="+mn-lt"/>
              <a:ea typeface="+mn-ea"/>
              <a:cs typeface="+mn-cs"/>
            </a:rPr>
            <a:t>により税収を確保するとともに、公共施設マネジメントの推進やＰａｒｋ－ＰＦＩの活用により歳出の削減を図ることで、新型コロナウイルス感染症や突発的な災害等に対応できる水準を確保する。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近年、減債基金については積み立てや取り崩しを行っておらず、横ばいの状況が続いている。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今後実施予定の大型事業を見据えながら、地方債償還額の増減を適切に見込み、計画的に積み立てや取り崩しを行う。</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907D0A4-FD2B-4254-A0EA-E31AF7A4A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9F020F2-E7BE-4EE9-9229-60FD30FCF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D655C80-E78F-4F6A-8588-37F43DAC76A3}"/>
            </a:ext>
          </a:extLst>
        </xdr:cNvPr>
        <xdr:cNvSpPr/>
      </xdr:nvSpPr>
      <xdr:spPr>
        <a:xfrm>
          <a:off x="117538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416CA51-DE52-4786-8DD1-C23114281757}"/>
            </a:ext>
          </a:extLst>
        </xdr:cNvPr>
        <xdr:cNvSpPr/>
      </xdr:nvSpPr>
      <xdr:spPr>
        <a:xfrm>
          <a:off x="131254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B12CDCC-2580-4D2B-BD53-6009EDAEA1A6}"/>
            </a:ext>
          </a:extLst>
        </xdr:cNvPr>
        <xdr:cNvSpPr/>
      </xdr:nvSpPr>
      <xdr:spPr>
        <a:xfrm>
          <a:off x="144970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C204462-BF56-401C-921B-2D08BC0F8B5B}"/>
            </a:ext>
          </a:extLst>
        </xdr:cNvPr>
        <xdr:cNvSpPr/>
      </xdr:nvSpPr>
      <xdr:spPr>
        <a:xfrm>
          <a:off x="158686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F68C856-F81B-4498-B0E0-0AC8FAC4CEE6}"/>
            </a:ext>
          </a:extLst>
        </xdr:cNvPr>
        <xdr:cNvSpPr/>
      </xdr:nvSpPr>
      <xdr:spPr>
        <a:xfrm>
          <a:off x="172402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5DA1D54-DF4F-41DC-9F48-FC576DB728CA}"/>
            </a:ext>
          </a:extLst>
        </xdr:cNvPr>
        <xdr:cNvSpPr/>
      </xdr:nvSpPr>
      <xdr:spPr>
        <a:xfrm>
          <a:off x="117538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AD7BD5C-EC25-401C-93D3-5A38E9B64D69}"/>
            </a:ext>
          </a:extLst>
        </xdr:cNvPr>
        <xdr:cNvSpPr/>
      </xdr:nvSpPr>
      <xdr:spPr>
        <a:xfrm>
          <a:off x="131254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387597E-B082-4DD8-A00E-68C6C45C30AB}"/>
            </a:ext>
          </a:extLst>
        </xdr:cNvPr>
        <xdr:cNvSpPr/>
      </xdr:nvSpPr>
      <xdr:spPr>
        <a:xfrm>
          <a:off x="144970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0DE13B6-E004-4714-B309-6B1405C09BFA}"/>
            </a:ext>
          </a:extLst>
        </xdr:cNvPr>
        <xdr:cNvSpPr/>
      </xdr:nvSpPr>
      <xdr:spPr>
        <a:xfrm>
          <a:off x="158686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2DBA480-0E8C-4131-A526-0D6C740AA438}"/>
            </a:ext>
          </a:extLst>
        </xdr:cNvPr>
        <xdr:cNvSpPr/>
      </xdr:nvSpPr>
      <xdr:spPr>
        <a:xfrm>
          <a:off x="172402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A810553-F6E4-46A8-B635-A6C245173958}"/>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0D84459-3C58-40F0-AFC9-EE3C2A2F36B4}"/>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EB51B16-82B8-4256-B32F-6091D60493CE}"/>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1E25F85-41DF-4A53-9B70-3951E9583FD8}"/>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A6DC310-25E8-49BF-A936-3B9643EB8F79}"/>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9D3484B-AC29-4F3C-B3F7-4E8BD39192FE}"/>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C635B24-6124-413C-B16D-A3919F452CCA}"/>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7C7A46B-3813-4799-9245-30C81E4AE00A}"/>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A7595FD-C1BC-43D0-9CAA-15C0961548B5}"/>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120EBA4-0224-49FD-917E-B8E688D5C360}"/>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70,848
69,873
42.92
29,881,653
28,710,449
837,307
16,504,399
18,274,013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3C6660D-3602-497F-99D7-CA497E763338}"/>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1CFFDBD-4D40-495C-ACC6-C4C5A583AD28}"/>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52E318A-BD57-44DE-9007-A18FFF2285D3}"/>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4F2A240-E608-4B1F-9E60-56C881958AE6}"/>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D9A5BE2-5B46-41F0-9385-D15F982AFB61}"/>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687C908-11AC-4E4A-B91E-BEBE681AEE90}"/>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184FA73-1882-4226-8E09-2E5AF72945E4}"/>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F9ECE4E-687C-4CC7-A76D-4F8F18124FF4}"/>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BF3F823-EFFB-4A73-8B97-FFC116C255B3}"/>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3A78235-3777-4795-B088-8B1BFA55ED57}"/>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EEF1F53-A76F-43B3-B894-4321D713B157}"/>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603A038-3AEB-40E5-B11C-BECABF0C3B52}"/>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A7DB86F-7E0E-4011-9469-048BD68321D0}"/>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721840-47C6-483D-A82F-5309445D8D57}"/>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C8B5E85-B0F4-4D25-BCC5-92250BE81C82}"/>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4F1070A-89A6-4CC8-8CD9-1B80FC5404B0}"/>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F3ADBD7-EE18-4D26-BC40-5D46BAD9438F}"/>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981CB12-DDB6-4A26-854C-60B5CD7E146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8994981-A555-4074-9E58-F84EF8CFC388}"/>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27188C7-34B3-4A4A-8AED-C732A4F7F0F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A31074E-B108-498D-9E8F-026C0752BF13}"/>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CC758EA-1851-4C53-9330-09788EE81B56}"/>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417FCB1-75AF-421A-95FC-E307FB24104B}"/>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0973EED-D251-49A7-BBCD-E2E584BB1E2B}"/>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B806F16-EBB3-424A-81E8-DED8BB999E08}"/>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6DC86A1-E50F-42BE-B6F0-CAA189575C0A}"/>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A06546A-2188-4083-AB38-341B336B311F}"/>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F07EBBB-7000-4B83-B152-DC4969D3ED46}"/>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2FA182A-2352-4692-9D05-FFD2B129DC6E}"/>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3B0A2DE-7507-47AB-B50A-77BA8BB73E61}"/>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59A365C-EE55-41FE-9DE8-F6EE349BFB59}"/>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24B0860-231C-472E-97F6-3472CD804E75}"/>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49BC9EF-209D-4868-B3E9-11DEC167EAF0}"/>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F227B22-3727-418B-9FA4-6EBF5FFD822E}"/>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F3E1532-BCEB-4920-8735-5C3ECD5F077D}"/>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本市が保有する建築物施設は、昭和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年代までは主に学校教育施設、昭和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年代からは官公署や保健福祉・社会教育等施設などを整備し、築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年以上の棟が半数以上を占め、また、インフラ施設についても同様に施設の老朽化が進行しており、今後、施設更新時期を迎える。本市の有形固定資産減価償却率は類似団体より高い水準にあるが、令和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月に改訂した公共施設等総合管理計画のマネジメント目標や基本方針を踏まえて、各施設が必要に応じて個別施設計画を作成し、長寿命化や保有量の適正化に向けた取り組みを実施する。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48B9430-DEC3-481C-A509-35DE90913D5A}"/>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D3CF68E-7996-42E9-9FB2-8B227A99AFF1}"/>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0C18934-A015-4300-A226-FC1B40847C53}"/>
            </a:ext>
          </a:extLst>
        </xdr:cNvPr>
        <xdr:cNvSpPr txBox="1"/>
      </xdr:nvSpPr>
      <xdr:spPr>
        <a:xfrm>
          <a:off x="73104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85ECA8D4-ABE1-4306-A556-C655F6552F15}"/>
            </a:ext>
          </a:extLst>
        </xdr:cNvPr>
        <xdr:cNvCxnSpPr/>
      </xdr:nvCxnSpPr>
      <xdr:spPr>
        <a:xfrm>
          <a:off x="1142365" y="606869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44358DE2-E9CA-4B30-9B84-982D501F1F31}"/>
            </a:ext>
          </a:extLst>
        </xdr:cNvPr>
        <xdr:cNvSpPr txBox="1"/>
      </xdr:nvSpPr>
      <xdr:spPr>
        <a:xfrm>
          <a:off x="784241" y="5974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3E94FD06-515D-402F-A936-97A002323F57}"/>
            </a:ext>
          </a:extLst>
        </xdr:cNvPr>
        <xdr:cNvCxnSpPr/>
      </xdr:nvCxnSpPr>
      <xdr:spPr>
        <a:xfrm>
          <a:off x="1142365" y="579882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7D30F044-D466-4C76-88AA-8C4FC2F14124}"/>
            </a:ext>
          </a:extLst>
        </xdr:cNvPr>
        <xdr:cNvSpPr txBox="1"/>
      </xdr:nvSpPr>
      <xdr:spPr>
        <a:xfrm>
          <a:off x="784241" y="57088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6BAE65A8-6164-4CB0-87F2-28900B7BB104}"/>
            </a:ext>
          </a:extLst>
        </xdr:cNvPr>
        <xdr:cNvCxnSpPr/>
      </xdr:nvCxnSpPr>
      <xdr:spPr>
        <a:xfrm>
          <a:off x="1142365" y="55327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3BCBDB74-149F-471A-B604-F372294DFF27}"/>
            </a:ext>
          </a:extLst>
        </xdr:cNvPr>
        <xdr:cNvSpPr txBox="1"/>
      </xdr:nvSpPr>
      <xdr:spPr>
        <a:xfrm>
          <a:off x="784241" y="54389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7ED6C64D-681F-4BA3-A481-BF38EF3B2F43}"/>
            </a:ext>
          </a:extLst>
        </xdr:cNvPr>
        <xdr:cNvCxnSpPr/>
      </xdr:nvCxnSpPr>
      <xdr:spPr>
        <a:xfrm>
          <a:off x="1142365" y="526097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442B2DD4-E30C-4001-834E-75ECF5074CA6}"/>
            </a:ext>
          </a:extLst>
        </xdr:cNvPr>
        <xdr:cNvSpPr txBox="1"/>
      </xdr:nvSpPr>
      <xdr:spPr>
        <a:xfrm>
          <a:off x="784241" y="5163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EE0E9791-2E7F-4E3D-B66D-94F19A069A18}"/>
            </a:ext>
          </a:extLst>
        </xdr:cNvPr>
        <xdr:cNvCxnSpPr/>
      </xdr:nvCxnSpPr>
      <xdr:spPr>
        <a:xfrm>
          <a:off x="1142365" y="498729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0AC670E5-A2CA-4AC6-ACA7-E824CA29FC51}"/>
            </a:ext>
          </a:extLst>
        </xdr:cNvPr>
        <xdr:cNvSpPr txBox="1"/>
      </xdr:nvSpPr>
      <xdr:spPr>
        <a:xfrm>
          <a:off x="784241" y="489348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33AD48A3-8818-437E-8D7D-0B817911D540}"/>
            </a:ext>
          </a:extLst>
        </xdr:cNvPr>
        <xdr:cNvCxnSpPr/>
      </xdr:nvCxnSpPr>
      <xdr:spPr>
        <a:xfrm>
          <a:off x="1142365" y="472503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E10CD0EB-1CF9-404A-8496-FDBD28B9E708}"/>
            </a:ext>
          </a:extLst>
        </xdr:cNvPr>
        <xdr:cNvSpPr txBox="1"/>
      </xdr:nvSpPr>
      <xdr:spPr>
        <a:xfrm>
          <a:off x="784241" y="46312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2E12404C-1C9A-46F1-8E4A-46171212A5A8}"/>
            </a:ext>
          </a:extLst>
        </xdr:cNvPr>
        <xdr:cNvCxnSpPr/>
      </xdr:nvCxnSpPr>
      <xdr:spPr>
        <a:xfrm>
          <a:off x="1142365" y="44551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BCFB6497-37BA-47CB-B120-873C699FA2E8}"/>
            </a:ext>
          </a:extLst>
        </xdr:cNvPr>
        <xdr:cNvSpPr txBox="1"/>
      </xdr:nvSpPr>
      <xdr:spPr>
        <a:xfrm>
          <a:off x="784241" y="4355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A2D8A3AE-1C91-45CE-9070-0492660C89F0}"/>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494FC924-7807-40F2-9DAA-3AE81CCD370F}"/>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4A8EF731-33D4-4B0A-AFAD-856AC550B818}"/>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7259C62E-BE82-4C6D-8A4B-E8D3560FDC85}"/>
            </a:ext>
          </a:extLst>
        </xdr:cNvPr>
        <xdr:cNvCxnSpPr/>
      </xdr:nvCxnSpPr>
      <xdr:spPr>
        <a:xfrm flipV="1">
          <a:off x="4295775" y="4545013"/>
          <a:ext cx="1270" cy="1340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5D7AD5E7-4F64-4F11-B9BB-D340CEF13917}"/>
            </a:ext>
          </a:extLst>
        </xdr:cNvPr>
        <xdr:cNvSpPr txBox="1"/>
      </xdr:nvSpPr>
      <xdr:spPr>
        <a:xfrm>
          <a:off x="4342765" y="588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97967047-DAF7-4685-AE15-CF2133D5D057}"/>
            </a:ext>
          </a:extLst>
        </xdr:cNvPr>
        <xdr:cNvCxnSpPr/>
      </xdr:nvCxnSpPr>
      <xdr:spPr>
        <a:xfrm>
          <a:off x="4206875" y="588597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810352A3-2F2A-4ED5-8E0A-0CD79ED10386}"/>
            </a:ext>
          </a:extLst>
        </xdr:cNvPr>
        <xdr:cNvSpPr txBox="1"/>
      </xdr:nvSpPr>
      <xdr:spPr>
        <a:xfrm>
          <a:off x="4342765" y="431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4BFBE1F8-1071-4815-91CA-93F5747ACC5F}"/>
            </a:ext>
          </a:extLst>
        </xdr:cNvPr>
        <xdr:cNvCxnSpPr/>
      </xdr:nvCxnSpPr>
      <xdr:spPr>
        <a:xfrm>
          <a:off x="4206875" y="454501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a:extLst>
            <a:ext uri="{FF2B5EF4-FFF2-40B4-BE49-F238E27FC236}">
              <a16:creationId xmlns:a16="http://schemas.microsoft.com/office/drawing/2014/main" id="{EAC2ECB2-4510-49D2-B77C-3E9E76AE6A13}"/>
            </a:ext>
          </a:extLst>
        </xdr:cNvPr>
        <xdr:cNvSpPr txBox="1"/>
      </xdr:nvSpPr>
      <xdr:spPr>
        <a:xfrm>
          <a:off x="4342765" y="51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017B9BC2-9545-4290-9300-5BCC2B3E8DD1}"/>
            </a:ext>
          </a:extLst>
        </xdr:cNvPr>
        <xdr:cNvSpPr/>
      </xdr:nvSpPr>
      <xdr:spPr>
        <a:xfrm>
          <a:off x="4244975" y="529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a16="http://schemas.microsoft.com/office/drawing/2014/main" id="{0CE537FE-95E0-4736-82E4-D70710F73926}"/>
            </a:ext>
          </a:extLst>
        </xdr:cNvPr>
        <xdr:cNvSpPr/>
      </xdr:nvSpPr>
      <xdr:spPr>
        <a:xfrm>
          <a:off x="3611880" y="529383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a16="http://schemas.microsoft.com/office/drawing/2014/main" id="{06AB96E4-483A-4367-996B-2ABEE1381C23}"/>
            </a:ext>
          </a:extLst>
        </xdr:cNvPr>
        <xdr:cNvSpPr/>
      </xdr:nvSpPr>
      <xdr:spPr>
        <a:xfrm>
          <a:off x="2926080" y="524875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a16="http://schemas.microsoft.com/office/drawing/2014/main" id="{E5FC69D2-8D56-4321-A47A-9E4054975D7E}"/>
            </a:ext>
          </a:extLst>
        </xdr:cNvPr>
        <xdr:cNvSpPr/>
      </xdr:nvSpPr>
      <xdr:spPr>
        <a:xfrm>
          <a:off x="2240280" y="5210969"/>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a:extLst>
            <a:ext uri="{FF2B5EF4-FFF2-40B4-BE49-F238E27FC236}">
              <a16:creationId xmlns:a16="http://schemas.microsoft.com/office/drawing/2014/main" id="{E52A05AB-924D-4E4E-A243-CCB0CC9BACC8}"/>
            </a:ext>
          </a:extLst>
        </xdr:cNvPr>
        <xdr:cNvSpPr/>
      </xdr:nvSpPr>
      <xdr:spPr>
        <a:xfrm>
          <a:off x="1554480" y="519779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A6B460E-50E8-4136-9557-5E7658147B34}"/>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6E52467-A691-4838-9910-10772C5B5616}"/>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F6CCEEEE-C72A-41CC-B4FB-4312D9435734}"/>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98EC471B-42FE-4B45-A71B-B8439DCC0CA7}"/>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C7672331-E8F2-4256-8A55-61A6B0F5A88C}"/>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151606</xdr:rowOff>
    </xdr:from>
    <xdr:to>
      <xdr:col>23</xdr:col>
      <xdr:colOff>136525</xdr:colOff>
      <xdr:row>32</xdr:row>
      <xdr:rowOff>81756</xdr:rowOff>
    </xdr:to>
    <xdr:sp macro="" textlink="">
      <xdr:nvSpPr>
        <xdr:cNvPr id="95" name="楕円 94">
          <a:extLst>
            <a:ext uri="{FF2B5EF4-FFF2-40B4-BE49-F238E27FC236}">
              <a16:creationId xmlns:a16="http://schemas.microsoft.com/office/drawing/2014/main" id="{BFE4E1D9-47DD-4C06-9FBF-DF6DDD5105A4}"/>
            </a:ext>
          </a:extLst>
        </xdr:cNvPr>
        <xdr:cNvSpPr/>
      </xdr:nvSpPr>
      <xdr:spPr>
        <a:xfrm>
          <a:off x="4244975" y="54665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130033</xdr:rowOff>
    </xdr:from>
    <xdr:ext cx="405111" cy="259045"/>
    <xdr:sp macro="" textlink="">
      <xdr:nvSpPr>
        <xdr:cNvPr id="96" name="有形固定資産減価償却率該当値テキスト">
          <a:extLst>
            <a:ext uri="{FF2B5EF4-FFF2-40B4-BE49-F238E27FC236}">
              <a16:creationId xmlns:a16="http://schemas.microsoft.com/office/drawing/2014/main" id="{BD09BF72-E65E-459E-ABDE-DEE1FD5D6C6C}"/>
            </a:ext>
          </a:extLst>
        </xdr:cNvPr>
        <xdr:cNvSpPr txBox="1"/>
      </xdr:nvSpPr>
      <xdr:spPr>
        <a:xfrm>
          <a:off x="4342765" y="5448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116522</xdr:rowOff>
    </xdr:from>
    <xdr:to>
      <xdr:col>19</xdr:col>
      <xdr:colOff>187325</xdr:colOff>
      <xdr:row>32</xdr:row>
      <xdr:rowOff>46672</xdr:rowOff>
    </xdr:to>
    <xdr:sp macro="" textlink="">
      <xdr:nvSpPr>
        <xdr:cNvPr id="97" name="楕円 96">
          <a:extLst>
            <a:ext uri="{FF2B5EF4-FFF2-40B4-BE49-F238E27FC236}">
              <a16:creationId xmlns:a16="http://schemas.microsoft.com/office/drawing/2014/main" id="{031F641F-EF0A-4C04-99B6-0E562BCEB873}"/>
            </a:ext>
          </a:extLst>
        </xdr:cNvPr>
        <xdr:cNvSpPr/>
      </xdr:nvSpPr>
      <xdr:spPr>
        <a:xfrm>
          <a:off x="3611880" y="543147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167322</xdr:rowOff>
    </xdr:from>
    <xdr:to>
      <xdr:col>23</xdr:col>
      <xdr:colOff>85725</xdr:colOff>
      <xdr:row>32</xdr:row>
      <xdr:rowOff>30956</xdr:rowOff>
    </xdr:to>
    <xdr:cxnSp macro="">
      <xdr:nvCxnSpPr>
        <xdr:cNvPr id="98" name="直線コネクタ 97">
          <a:extLst>
            <a:ext uri="{FF2B5EF4-FFF2-40B4-BE49-F238E27FC236}">
              <a16:creationId xmlns:a16="http://schemas.microsoft.com/office/drawing/2014/main" id="{EAF59D98-F97D-4655-ABEB-066FC01DE053}"/>
            </a:ext>
          </a:extLst>
        </xdr:cNvPr>
        <xdr:cNvCxnSpPr/>
      </xdr:nvCxnSpPr>
      <xdr:spPr>
        <a:xfrm>
          <a:off x="3656965" y="5486082"/>
          <a:ext cx="640715" cy="2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92234</xdr:rowOff>
    </xdr:from>
    <xdr:to>
      <xdr:col>15</xdr:col>
      <xdr:colOff>187325</xdr:colOff>
      <xdr:row>32</xdr:row>
      <xdr:rowOff>22384</xdr:rowOff>
    </xdr:to>
    <xdr:sp macro="" textlink="">
      <xdr:nvSpPr>
        <xdr:cNvPr id="99" name="楕円 98">
          <a:extLst>
            <a:ext uri="{FF2B5EF4-FFF2-40B4-BE49-F238E27FC236}">
              <a16:creationId xmlns:a16="http://schemas.microsoft.com/office/drawing/2014/main" id="{34D04D96-56BA-49D1-84BB-B53D786F11A0}"/>
            </a:ext>
          </a:extLst>
        </xdr:cNvPr>
        <xdr:cNvSpPr/>
      </xdr:nvSpPr>
      <xdr:spPr>
        <a:xfrm>
          <a:off x="2926080" y="5410994"/>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143034</xdr:rowOff>
    </xdr:from>
    <xdr:to>
      <xdr:col>19</xdr:col>
      <xdr:colOff>136525</xdr:colOff>
      <xdr:row>31</xdr:row>
      <xdr:rowOff>167322</xdr:rowOff>
    </xdr:to>
    <xdr:cxnSp macro="">
      <xdr:nvCxnSpPr>
        <xdr:cNvPr id="100" name="直線コネクタ 99">
          <a:extLst>
            <a:ext uri="{FF2B5EF4-FFF2-40B4-BE49-F238E27FC236}">
              <a16:creationId xmlns:a16="http://schemas.microsoft.com/office/drawing/2014/main" id="{44A47924-C5B4-4509-86D7-EAF4A8157898}"/>
            </a:ext>
          </a:extLst>
        </xdr:cNvPr>
        <xdr:cNvCxnSpPr/>
      </xdr:nvCxnSpPr>
      <xdr:spPr>
        <a:xfrm>
          <a:off x="2971165" y="5456079"/>
          <a:ext cx="6858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54451</xdr:rowOff>
    </xdr:from>
    <xdr:to>
      <xdr:col>11</xdr:col>
      <xdr:colOff>187325</xdr:colOff>
      <xdr:row>31</xdr:row>
      <xdr:rowOff>156051</xdr:rowOff>
    </xdr:to>
    <xdr:sp macro="" textlink="">
      <xdr:nvSpPr>
        <xdr:cNvPr id="101" name="楕円 100">
          <a:extLst>
            <a:ext uri="{FF2B5EF4-FFF2-40B4-BE49-F238E27FC236}">
              <a16:creationId xmlns:a16="http://schemas.microsoft.com/office/drawing/2014/main" id="{4B5F73EE-4858-4E39-8D8F-EF07AF8D8946}"/>
            </a:ext>
          </a:extLst>
        </xdr:cNvPr>
        <xdr:cNvSpPr/>
      </xdr:nvSpPr>
      <xdr:spPr>
        <a:xfrm>
          <a:off x="2240280" y="5373211"/>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105251</xdr:rowOff>
    </xdr:from>
    <xdr:to>
      <xdr:col>15</xdr:col>
      <xdr:colOff>136525</xdr:colOff>
      <xdr:row>31</xdr:row>
      <xdr:rowOff>143034</xdr:rowOff>
    </xdr:to>
    <xdr:cxnSp macro="">
      <xdr:nvCxnSpPr>
        <xdr:cNvPr id="102" name="直線コネクタ 101">
          <a:extLst>
            <a:ext uri="{FF2B5EF4-FFF2-40B4-BE49-F238E27FC236}">
              <a16:creationId xmlns:a16="http://schemas.microsoft.com/office/drawing/2014/main" id="{273FA6CD-9CDB-49DD-B5F4-A1DE2C1671F5}"/>
            </a:ext>
          </a:extLst>
        </xdr:cNvPr>
        <xdr:cNvCxnSpPr/>
      </xdr:nvCxnSpPr>
      <xdr:spPr>
        <a:xfrm>
          <a:off x="2285365" y="5418296"/>
          <a:ext cx="6858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22066</xdr:rowOff>
    </xdr:from>
    <xdr:to>
      <xdr:col>7</xdr:col>
      <xdr:colOff>187325</xdr:colOff>
      <xdr:row>31</xdr:row>
      <xdr:rowOff>123666</xdr:rowOff>
    </xdr:to>
    <xdr:sp macro="" textlink="">
      <xdr:nvSpPr>
        <xdr:cNvPr id="103" name="楕円 102">
          <a:extLst>
            <a:ext uri="{FF2B5EF4-FFF2-40B4-BE49-F238E27FC236}">
              <a16:creationId xmlns:a16="http://schemas.microsoft.com/office/drawing/2014/main" id="{1079E73B-330C-421B-9D84-2EB44A0BC3B2}"/>
            </a:ext>
          </a:extLst>
        </xdr:cNvPr>
        <xdr:cNvSpPr/>
      </xdr:nvSpPr>
      <xdr:spPr>
        <a:xfrm>
          <a:off x="1554480" y="5333206"/>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72866</xdr:rowOff>
    </xdr:from>
    <xdr:to>
      <xdr:col>11</xdr:col>
      <xdr:colOff>136525</xdr:colOff>
      <xdr:row>31</xdr:row>
      <xdr:rowOff>105251</xdr:rowOff>
    </xdr:to>
    <xdr:cxnSp macro="">
      <xdr:nvCxnSpPr>
        <xdr:cNvPr id="104" name="直線コネクタ 103">
          <a:extLst>
            <a:ext uri="{FF2B5EF4-FFF2-40B4-BE49-F238E27FC236}">
              <a16:creationId xmlns:a16="http://schemas.microsoft.com/office/drawing/2014/main" id="{CB2E4424-FF41-4E30-8FC4-8F0F997C3C0A}"/>
            </a:ext>
          </a:extLst>
        </xdr:cNvPr>
        <xdr:cNvCxnSpPr/>
      </xdr:nvCxnSpPr>
      <xdr:spPr>
        <a:xfrm>
          <a:off x="1599565" y="5387816"/>
          <a:ext cx="6858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105" name="n_1aveValue有形固定資産減価償却率">
          <a:extLst>
            <a:ext uri="{FF2B5EF4-FFF2-40B4-BE49-F238E27FC236}">
              <a16:creationId xmlns:a16="http://schemas.microsoft.com/office/drawing/2014/main" id="{8FFE6C80-B931-465E-9980-246A1CABD83B}"/>
            </a:ext>
          </a:extLst>
        </xdr:cNvPr>
        <xdr:cNvSpPr txBox="1"/>
      </xdr:nvSpPr>
      <xdr:spPr>
        <a:xfrm>
          <a:off x="3464569" y="506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106" name="n_2aveValue有形固定資産減価償却率">
          <a:extLst>
            <a:ext uri="{FF2B5EF4-FFF2-40B4-BE49-F238E27FC236}">
              <a16:creationId xmlns:a16="http://schemas.microsoft.com/office/drawing/2014/main" id="{034B2C8B-79E5-44AD-8A0D-558BB220DB22}"/>
            </a:ext>
          </a:extLst>
        </xdr:cNvPr>
        <xdr:cNvSpPr txBox="1"/>
      </xdr:nvSpPr>
      <xdr:spPr>
        <a:xfrm>
          <a:off x="2793374" y="502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7" name="n_3aveValue有形固定資産減価償却率">
          <a:extLst>
            <a:ext uri="{FF2B5EF4-FFF2-40B4-BE49-F238E27FC236}">
              <a16:creationId xmlns:a16="http://schemas.microsoft.com/office/drawing/2014/main" id="{82334AE2-1FD4-452B-9953-8B81E8519203}"/>
            </a:ext>
          </a:extLst>
        </xdr:cNvPr>
        <xdr:cNvSpPr txBox="1"/>
      </xdr:nvSpPr>
      <xdr:spPr>
        <a:xfrm>
          <a:off x="2107574" y="499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8" name="n_4aveValue有形固定資産減価償却率">
          <a:extLst>
            <a:ext uri="{FF2B5EF4-FFF2-40B4-BE49-F238E27FC236}">
              <a16:creationId xmlns:a16="http://schemas.microsoft.com/office/drawing/2014/main" id="{E188B98C-0B6F-46ED-A0C1-0CEE51749E6F}"/>
            </a:ext>
          </a:extLst>
        </xdr:cNvPr>
        <xdr:cNvSpPr txBox="1"/>
      </xdr:nvSpPr>
      <xdr:spPr>
        <a:xfrm>
          <a:off x="1421774" y="497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37799</xdr:rowOff>
    </xdr:from>
    <xdr:ext cx="405111" cy="259045"/>
    <xdr:sp macro="" textlink="">
      <xdr:nvSpPr>
        <xdr:cNvPr id="109" name="n_1mainValue有形固定資産減価償却率">
          <a:extLst>
            <a:ext uri="{FF2B5EF4-FFF2-40B4-BE49-F238E27FC236}">
              <a16:creationId xmlns:a16="http://schemas.microsoft.com/office/drawing/2014/main" id="{28860E60-FA70-4F01-BEE1-A7C859720E78}"/>
            </a:ext>
          </a:extLst>
        </xdr:cNvPr>
        <xdr:cNvSpPr txBox="1"/>
      </xdr:nvSpPr>
      <xdr:spPr>
        <a:xfrm>
          <a:off x="3464569" y="552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13511</xdr:rowOff>
    </xdr:from>
    <xdr:ext cx="405111" cy="259045"/>
    <xdr:sp macro="" textlink="">
      <xdr:nvSpPr>
        <xdr:cNvPr id="110" name="n_2mainValue有形固定資産減価償却率">
          <a:extLst>
            <a:ext uri="{FF2B5EF4-FFF2-40B4-BE49-F238E27FC236}">
              <a16:creationId xmlns:a16="http://schemas.microsoft.com/office/drawing/2014/main" id="{CC390DE2-8D86-43EC-BBE0-2F7CEB1CCA37}"/>
            </a:ext>
          </a:extLst>
        </xdr:cNvPr>
        <xdr:cNvSpPr txBox="1"/>
      </xdr:nvSpPr>
      <xdr:spPr>
        <a:xfrm>
          <a:off x="2793374" y="550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147178</xdr:rowOff>
    </xdr:from>
    <xdr:ext cx="405111" cy="259045"/>
    <xdr:sp macro="" textlink="">
      <xdr:nvSpPr>
        <xdr:cNvPr id="111" name="n_3mainValue有形固定資産減価償却率">
          <a:extLst>
            <a:ext uri="{FF2B5EF4-FFF2-40B4-BE49-F238E27FC236}">
              <a16:creationId xmlns:a16="http://schemas.microsoft.com/office/drawing/2014/main" id="{DE370160-AD75-42EE-930C-AF1CD0103CAA}"/>
            </a:ext>
          </a:extLst>
        </xdr:cNvPr>
        <xdr:cNvSpPr txBox="1"/>
      </xdr:nvSpPr>
      <xdr:spPr>
        <a:xfrm>
          <a:off x="2107574" y="5460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114793</xdr:rowOff>
    </xdr:from>
    <xdr:ext cx="405111" cy="259045"/>
    <xdr:sp macro="" textlink="">
      <xdr:nvSpPr>
        <xdr:cNvPr id="112" name="n_4mainValue有形固定資産減価償却率">
          <a:extLst>
            <a:ext uri="{FF2B5EF4-FFF2-40B4-BE49-F238E27FC236}">
              <a16:creationId xmlns:a16="http://schemas.microsoft.com/office/drawing/2014/main" id="{F54D866E-DEA4-4916-B113-8A23E40D0472}"/>
            </a:ext>
          </a:extLst>
        </xdr:cNvPr>
        <xdr:cNvSpPr txBox="1"/>
      </xdr:nvSpPr>
      <xdr:spPr>
        <a:xfrm>
          <a:off x="1421774" y="542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383CE86E-03A3-496A-8534-EF264602DD08}"/>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851A0AD2-FDFD-4445-9A96-95BD5F9FB247}"/>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E183519A-0D47-4896-B7A4-6FCC17F6886C}"/>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99281044-B0F6-4FD1-B4B8-71B832B55F30}"/>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BDB90467-ACE5-49EC-BAA6-D9989B2F5597}"/>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3C9A35B5-8E85-45C8-B7E8-72A21844254D}"/>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9BACBD50-AE39-4345-A8C4-BEAE6D3B9173}"/>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D9BF04A8-287A-4A9C-9FAA-1A45AF78E63E}"/>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5B75694B-3966-4FBF-BBF7-574615EA8D54}"/>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DD8E9627-F6B7-40CF-B51F-CAAF2538B710}"/>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88A7205E-125C-4D7A-AB35-0D87A4910ACD}"/>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5B01385C-EE9D-480B-B474-E86F456ABF3D}"/>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FFABB007-85A2-40DE-AD35-0B7EB8A5736B}"/>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本市はごみ収集業務や幼稚園などの直営施設を多く保有していることや、近隣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町の消防分署を受託していることにより、人件費が高い水準にあり、また、近年の普通建設事業の減少により公債費残高は年々減少しているため、債務償還比率は類似団体平均より低くなっている。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しかし、今後迎える老朽化した施設の更新等の大型事業の実施によって、将来負担の増加が考えられ、公共施設等総合管理計画に基づいた計画的な更新と長寿命化を進めていく。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21D2B349-A186-4163-9112-243F8F21521D}"/>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5C390EA4-4206-4713-84F9-6E864E78A5A6}"/>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400B5261-96CD-4849-A867-55100EA1CA8E}"/>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3FE8160B-5FCD-43E2-A1A9-75FF55AB1602}"/>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D9041854-2E57-4434-AD87-22F589F62F5B}"/>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2556E9F3-90F8-414C-BFD2-EB0F971292DD}"/>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4E277A17-7EA6-45C4-89FF-25C65B176674}"/>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68AE394F-D1A3-4884-A97E-94059DDF273B}"/>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3581CBAB-A9F2-45A2-B474-2315EF28FE0D}"/>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345C11A8-E76C-4DB5-8D0F-85C629D2B965}"/>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A821987A-9974-419A-96F5-A9BEE329A833}"/>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5BEEA70D-CB29-4167-8E15-B331FE4949FC}"/>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A1417111-3974-4FFA-B2DC-F9EE89854828}"/>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D72EE559-BF77-410B-956D-19BC145B01DE}"/>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3B1CB126-5A74-40A3-BAD8-C4D6B92251A9}"/>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9D153280-9C41-4C18-9BEC-9866690A030C}"/>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85D3DC42-720A-48AD-A4DE-4DB461B7F108}"/>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BB765AB7-7FA1-4830-962D-A877353D4BC9}"/>
            </a:ext>
          </a:extLst>
        </xdr:cNvPr>
        <xdr:cNvCxnSpPr/>
      </xdr:nvCxnSpPr>
      <xdr:spPr>
        <a:xfrm flipV="1">
          <a:off x="13313410" y="4487998"/>
          <a:ext cx="1269" cy="1394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93B61A69-5399-4EC3-834F-3400CB6CF1BA}"/>
            </a:ext>
          </a:extLst>
        </xdr:cNvPr>
        <xdr:cNvSpPr txBox="1"/>
      </xdr:nvSpPr>
      <xdr:spPr>
        <a:xfrm>
          <a:off x="13369925" y="588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8DAAF425-7D96-4BBD-BBA8-BB93D2CDE6E4}"/>
            </a:ext>
          </a:extLst>
        </xdr:cNvPr>
        <xdr:cNvCxnSpPr/>
      </xdr:nvCxnSpPr>
      <xdr:spPr>
        <a:xfrm>
          <a:off x="13251180" y="588272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C0950C38-D5AE-4E01-B5FC-D2745C615400}"/>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0E76A7C0-D129-46CE-9895-332F0C0EA554}"/>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00DD0F73-3D94-4568-B5BF-8FEC3C239A44}"/>
            </a:ext>
          </a:extLst>
        </xdr:cNvPr>
        <xdr:cNvSpPr txBox="1"/>
      </xdr:nvSpPr>
      <xdr:spPr>
        <a:xfrm>
          <a:off x="13369925" y="5116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3BF45C6D-729A-440B-8B40-CD17EF562B7E}"/>
            </a:ext>
          </a:extLst>
        </xdr:cNvPr>
        <xdr:cNvSpPr/>
      </xdr:nvSpPr>
      <xdr:spPr>
        <a:xfrm>
          <a:off x="13289280" y="514428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a16="http://schemas.microsoft.com/office/drawing/2014/main" id="{0231768A-904C-4974-B83B-149EDABB0F99}"/>
            </a:ext>
          </a:extLst>
        </xdr:cNvPr>
        <xdr:cNvSpPr/>
      </xdr:nvSpPr>
      <xdr:spPr>
        <a:xfrm>
          <a:off x="12629515" y="540253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a16="http://schemas.microsoft.com/office/drawing/2014/main" id="{1B2B2027-F271-4C35-A5C8-20C497AD3229}"/>
            </a:ext>
          </a:extLst>
        </xdr:cNvPr>
        <xdr:cNvSpPr/>
      </xdr:nvSpPr>
      <xdr:spPr>
        <a:xfrm>
          <a:off x="11943715" y="542016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a16="http://schemas.microsoft.com/office/drawing/2014/main" id="{D18A4529-0E1C-4BC5-A9DC-BD02E767B9C2}"/>
            </a:ext>
          </a:extLst>
        </xdr:cNvPr>
        <xdr:cNvSpPr/>
      </xdr:nvSpPr>
      <xdr:spPr>
        <a:xfrm>
          <a:off x="11257915" y="543162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a:extLst>
            <a:ext uri="{FF2B5EF4-FFF2-40B4-BE49-F238E27FC236}">
              <a16:creationId xmlns:a16="http://schemas.microsoft.com/office/drawing/2014/main" id="{DBCD24E8-CBDE-4C9B-93E1-4F9C474D4A22}"/>
            </a:ext>
          </a:extLst>
        </xdr:cNvPr>
        <xdr:cNvSpPr/>
      </xdr:nvSpPr>
      <xdr:spPr>
        <a:xfrm>
          <a:off x="10572115" y="5487298"/>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7AF8556A-2348-4EA8-AED9-AF51B09DFFFA}"/>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4B7810C4-539F-4EB4-8415-9418C4FAFEC8}"/>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12A19DEB-2B0F-43FF-B8DF-0AC087CE0226}"/>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570DA029-FED7-44A8-B29C-27B43D38AF66}"/>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48E9F5AF-842D-4040-827D-EA8FC0A196C2}"/>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106852</xdr:rowOff>
    </xdr:from>
    <xdr:to>
      <xdr:col>76</xdr:col>
      <xdr:colOff>73025</xdr:colOff>
      <xdr:row>29</xdr:row>
      <xdr:rowOff>37002</xdr:rowOff>
    </xdr:to>
    <xdr:sp macro="" textlink="">
      <xdr:nvSpPr>
        <xdr:cNvPr id="159" name="楕円 158">
          <a:extLst>
            <a:ext uri="{FF2B5EF4-FFF2-40B4-BE49-F238E27FC236}">
              <a16:creationId xmlns:a16="http://schemas.microsoft.com/office/drawing/2014/main" id="{8FA8F059-EF60-4346-B3EE-6C29B6D683C3}"/>
            </a:ext>
          </a:extLst>
        </xdr:cNvPr>
        <xdr:cNvSpPr/>
      </xdr:nvSpPr>
      <xdr:spPr>
        <a:xfrm>
          <a:off x="13289280" y="490554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129729</xdr:rowOff>
    </xdr:from>
    <xdr:ext cx="469744" cy="259045"/>
    <xdr:sp macro="" textlink="">
      <xdr:nvSpPr>
        <xdr:cNvPr id="160" name="債務償還比率該当値テキスト">
          <a:extLst>
            <a:ext uri="{FF2B5EF4-FFF2-40B4-BE49-F238E27FC236}">
              <a16:creationId xmlns:a16="http://schemas.microsoft.com/office/drawing/2014/main" id="{FFC57CE2-546A-46E2-B059-C233562ABCA9}"/>
            </a:ext>
          </a:extLst>
        </xdr:cNvPr>
        <xdr:cNvSpPr txBox="1"/>
      </xdr:nvSpPr>
      <xdr:spPr>
        <a:xfrm>
          <a:off x="13369925" y="47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77742</xdr:rowOff>
    </xdr:from>
    <xdr:to>
      <xdr:col>72</xdr:col>
      <xdr:colOff>123825</xdr:colOff>
      <xdr:row>30</xdr:row>
      <xdr:rowOff>7892</xdr:rowOff>
    </xdr:to>
    <xdr:sp macro="" textlink="">
      <xdr:nvSpPr>
        <xdr:cNvPr id="161" name="楕円 160">
          <a:extLst>
            <a:ext uri="{FF2B5EF4-FFF2-40B4-BE49-F238E27FC236}">
              <a16:creationId xmlns:a16="http://schemas.microsoft.com/office/drawing/2014/main" id="{13400908-8BDB-4056-A586-9DF57E7281AD}"/>
            </a:ext>
          </a:extLst>
        </xdr:cNvPr>
        <xdr:cNvSpPr/>
      </xdr:nvSpPr>
      <xdr:spPr>
        <a:xfrm>
          <a:off x="12629515" y="504979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157652</xdr:rowOff>
    </xdr:from>
    <xdr:to>
      <xdr:col>76</xdr:col>
      <xdr:colOff>22225</xdr:colOff>
      <xdr:row>29</xdr:row>
      <xdr:rowOff>128542</xdr:rowOff>
    </xdr:to>
    <xdr:cxnSp macro="">
      <xdr:nvCxnSpPr>
        <xdr:cNvPr id="162" name="直線コネクタ 161">
          <a:extLst>
            <a:ext uri="{FF2B5EF4-FFF2-40B4-BE49-F238E27FC236}">
              <a16:creationId xmlns:a16="http://schemas.microsoft.com/office/drawing/2014/main" id="{BB36365E-65B8-4EE4-845B-3AD5469DE380}"/>
            </a:ext>
          </a:extLst>
        </xdr:cNvPr>
        <xdr:cNvCxnSpPr/>
      </xdr:nvCxnSpPr>
      <xdr:spPr>
        <a:xfrm flipV="1">
          <a:off x="12684125" y="4960157"/>
          <a:ext cx="631190" cy="1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138502</xdr:rowOff>
    </xdr:from>
    <xdr:to>
      <xdr:col>68</xdr:col>
      <xdr:colOff>123825</xdr:colOff>
      <xdr:row>30</xdr:row>
      <xdr:rowOff>68652</xdr:rowOff>
    </xdr:to>
    <xdr:sp macro="" textlink="">
      <xdr:nvSpPr>
        <xdr:cNvPr id="163" name="楕円 162">
          <a:extLst>
            <a:ext uri="{FF2B5EF4-FFF2-40B4-BE49-F238E27FC236}">
              <a16:creationId xmlns:a16="http://schemas.microsoft.com/office/drawing/2014/main" id="{DD38CC23-1D6D-4351-9CD9-6B53411A3B43}"/>
            </a:ext>
          </a:extLst>
        </xdr:cNvPr>
        <xdr:cNvSpPr/>
      </xdr:nvSpPr>
      <xdr:spPr>
        <a:xfrm>
          <a:off x="11943715" y="510674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128542</xdr:rowOff>
    </xdr:from>
    <xdr:to>
      <xdr:col>72</xdr:col>
      <xdr:colOff>73025</xdr:colOff>
      <xdr:row>30</xdr:row>
      <xdr:rowOff>17852</xdr:rowOff>
    </xdr:to>
    <xdr:cxnSp macro="">
      <xdr:nvCxnSpPr>
        <xdr:cNvPr id="164" name="直線コネクタ 163">
          <a:extLst>
            <a:ext uri="{FF2B5EF4-FFF2-40B4-BE49-F238E27FC236}">
              <a16:creationId xmlns:a16="http://schemas.microsoft.com/office/drawing/2014/main" id="{7905CC95-77C8-4B2F-96A8-A56E15A593BA}"/>
            </a:ext>
          </a:extLst>
        </xdr:cNvPr>
        <xdr:cNvCxnSpPr/>
      </xdr:nvCxnSpPr>
      <xdr:spPr>
        <a:xfrm flipV="1">
          <a:off x="11998325" y="5104402"/>
          <a:ext cx="685800" cy="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60506</xdr:rowOff>
    </xdr:from>
    <xdr:to>
      <xdr:col>64</xdr:col>
      <xdr:colOff>123825</xdr:colOff>
      <xdr:row>30</xdr:row>
      <xdr:rowOff>162106</xdr:rowOff>
    </xdr:to>
    <xdr:sp macro="" textlink="">
      <xdr:nvSpPr>
        <xdr:cNvPr id="165" name="楕円 164">
          <a:extLst>
            <a:ext uri="{FF2B5EF4-FFF2-40B4-BE49-F238E27FC236}">
              <a16:creationId xmlns:a16="http://schemas.microsoft.com/office/drawing/2014/main" id="{0BF6DEC7-ECE1-4898-8F17-AFF4CBFC3438}"/>
            </a:ext>
          </a:extLst>
        </xdr:cNvPr>
        <xdr:cNvSpPr/>
      </xdr:nvSpPr>
      <xdr:spPr>
        <a:xfrm>
          <a:off x="11257915" y="5200196"/>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17852</xdr:rowOff>
    </xdr:from>
    <xdr:to>
      <xdr:col>68</xdr:col>
      <xdr:colOff>73025</xdr:colOff>
      <xdr:row>30</xdr:row>
      <xdr:rowOff>111306</xdr:rowOff>
    </xdr:to>
    <xdr:cxnSp macro="">
      <xdr:nvCxnSpPr>
        <xdr:cNvPr id="166" name="直線コネクタ 165">
          <a:extLst>
            <a:ext uri="{FF2B5EF4-FFF2-40B4-BE49-F238E27FC236}">
              <a16:creationId xmlns:a16="http://schemas.microsoft.com/office/drawing/2014/main" id="{9CCE3D92-D71A-4C30-BBD8-CE18DF01F815}"/>
            </a:ext>
          </a:extLst>
        </xdr:cNvPr>
        <xdr:cNvCxnSpPr/>
      </xdr:nvCxnSpPr>
      <xdr:spPr>
        <a:xfrm flipV="1">
          <a:off x="11312525" y="5165162"/>
          <a:ext cx="6858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142240</xdr:rowOff>
    </xdr:from>
    <xdr:to>
      <xdr:col>60</xdr:col>
      <xdr:colOff>123825</xdr:colOff>
      <xdr:row>31</xdr:row>
      <xdr:rowOff>72390</xdr:rowOff>
    </xdr:to>
    <xdr:sp macro="" textlink="">
      <xdr:nvSpPr>
        <xdr:cNvPr id="167" name="楕円 166">
          <a:extLst>
            <a:ext uri="{FF2B5EF4-FFF2-40B4-BE49-F238E27FC236}">
              <a16:creationId xmlns:a16="http://schemas.microsoft.com/office/drawing/2014/main" id="{963B0674-BC64-4079-9803-67B7325EF078}"/>
            </a:ext>
          </a:extLst>
        </xdr:cNvPr>
        <xdr:cNvSpPr/>
      </xdr:nvSpPr>
      <xdr:spPr>
        <a:xfrm>
          <a:off x="10572115" y="528383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111306</xdr:rowOff>
    </xdr:from>
    <xdr:to>
      <xdr:col>64</xdr:col>
      <xdr:colOff>73025</xdr:colOff>
      <xdr:row>31</xdr:row>
      <xdr:rowOff>21590</xdr:rowOff>
    </xdr:to>
    <xdr:cxnSp macro="">
      <xdr:nvCxnSpPr>
        <xdr:cNvPr id="168" name="直線コネクタ 167">
          <a:extLst>
            <a:ext uri="{FF2B5EF4-FFF2-40B4-BE49-F238E27FC236}">
              <a16:creationId xmlns:a16="http://schemas.microsoft.com/office/drawing/2014/main" id="{BC222CC9-80D0-44DD-95A7-85B57ACE21FD}"/>
            </a:ext>
          </a:extLst>
        </xdr:cNvPr>
        <xdr:cNvCxnSpPr/>
      </xdr:nvCxnSpPr>
      <xdr:spPr>
        <a:xfrm flipV="1">
          <a:off x="10626725" y="5254806"/>
          <a:ext cx="685800" cy="7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a16="http://schemas.microsoft.com/office/drawing/2014/main" id="{B4A43856-6CC8-4B81-86B9-C986BF426BB5}"/>
            </a:ext>
          </a:extLst>
        </xdr:cNvPr>
        <xdr:cNvSpPr txBox="1"/>
      </xdr:nvSpPr>
      <xdr:spPr>
        <a:xfrm>
          <a:off x="12459412" y="549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a16="http://schemas.microsoft.com/office/drawing/2014/main" id="{11F8A319-18DA-4CC0-A471-249D18880A2B}"/>
            </a:ext>
          </a:extLst>
        </xdr:cNvPr>
        <xdr:cNvSpPr txBox="1"/>
      </xdr:nvSpPr>
      <xdr:spPr>
        <a:xfrm>
          <a:off x="11780597" y="551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a16="http://schemas.microsoft.com/office/drawing/2014/main" id="{13F4BF1F-7978-4BBC-BA98-5C6B1B4931FC}"/>
            </a:ext>
          </a:extLst>
        </xdr:cNvPr>
        <xdr:cNvSpPr txBox="1"/>
      </xdr:nvSpPr>
      <xdr:spPr>
        <a:xfrm>
          <a:off x="11094797" y="55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a:extLst>
            <a:ext uri="{FF2B5EF4-FFF2-40B4-BE49-F238E27FC236}">
              <a16:creationId xmlns:a16="http://schemas.microsoft.com/office/drawing/2014/main" id="{A2ADA866-C255-4BE8-8F7E-AF6771DE6391}"/>
            </a:ext>
          </a:extLst>
        </xdr:cNvPr>
        <xdr:cNvSpPr txBox="1"/>
      </xdr:nvSpPr>
      <xdr:spPr>
        <a:xfrm>
          <a:off x="10408997" y="558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24419</xdr:rowOff>
    </xdr:from>
    <xdr:ext cx="469744" cy="259045"/>
    <xdr:sp macro="" textlink="">
      <xdr:nvSpPr>
        <xdr:cNvPr id="173" name="n_1mainValue債務償還比率">
          <a:extLst>
            <a:ext uri="{FF2B5EF4-FFF2-40B4-BE49-F238E27FC236}">
              <a16:creationId xmlns:a16="http://schemas.microsoft.com/office/drawing/2014/main" id="{59C6EB33-61BB-4B3A-A10E-F981059A58EC}"/>
            </a:ext>
          </a:extLst>
        </xdr:cNvPr>
        <xdr:cNvSpPr txBox="1"/>
      </xdr:nvSpPr>
      <xdr:spPr>
        <a:xfrm>
          <a:off x="12459412" y="482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85179</xdr:rowOff>
    </xdr:from>
    <xdr:ext cx="469744" cy="259045"/>
    <xdr:sp macro="" textlink="">
      <xdr:nvSpPr>
        <xdr:cNvPr id="174" name="n_2mainValue債務償還比率">
          <a:extLst>
            <a:ext uri="{FF2B5EF4-FFF2-40B4-BE49-F238E27FC236}">
              <a16:creationId xmlns:a16="http://schemas.microsoft.com/office/drawing/2014/main" id="{0B7EA715-3F4D-4E2F-B58D-67C5236CFDCD}"/>
            </a:ext>
          </a:extLst>
        </xdr:cNvPr>
        <xdr:cNvSpPr txBox="1"/>
      </xdr:nvSpPr>
      <xdr:spPr>
        <a:xfrm>
          <a:off x="11780597" y="488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7183</xdr:rowOff>
    </xdr:from>
    <xdr:ext cx="469744" cy="259045"/>
    <xdr:sp macro="" textlink="">
      <xdr:nvSpPr>
        <xdr:cNvPr id="175" name="n_3mainValue債務償還比率">
          <a:extLst>
            <a:ext uri="{FF2B5EF4-FFF2-40B4-BE49-F238E27FC236}">
              <a16:creationId xmlns:a16="http://schemas.microsoft.com/office/drawing/2014/main" id="{6F356A6D-CA89-4336-A0A2-969BCF15B1F5}"/>
            </a:ext>
          </a:extLst>
        </xdr:cNvPr>
        <xdr:cNvSpPr txBox="1"/>
      </xdr:nvSpPr>
      <xdr:spPr>
        <a:xfrm>
          <a:off x="11094797" y="498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88917</xdr:rowOff>
    </xdr:from>
    <xdr:ext cx="469744" cy="259045"/>
    <xdr:sp macro="" textlink="">
      <xdr:nvSpPr>
        <xdr:cNvPr id="176" name="n_4mainValue債務償還比率">
          <a:extLst>
            <a:ext uri="{FF2B5EF4-FFF2-40B4-BE49-F238E27FC236}">
              <a16:creationId xmlns:a16="http://schemas.microsoft.com/office/drawing/2014/main" id="{F8AFEE20-48B3-4BD7-8EFA-832C348993A6}"/>
            </a:ext>
          </a:extLst>
        </xdr:cNvPr>
        <xdr:cNvSpPr txBox="1"/>
      </xdr:nvSpPr>
      <xdr:spPr>
        <a:xfrm>
          <a:off x="10408997" y="50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DC4A4D76-8259-4A11-B245-A0F8699B1DCA}"/>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5BC2B7CC-2FE7-47DA-BA85-7AF090A10C5D}"/>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D2F6E439-D03F-442B-8879-387A93C342D9}"/>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DE0DB1E9-8FA0-4783-8035-558469F9CB93}"/>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576F47B7-8764-4A86-A2A8-C592FAA5B46F}"/>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407B84BD-EFD6-47E1-BF3E-7834966EC780}"/>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49F2C7-BFD0-40A5-9E15-6522CA28544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F7CBED7-0542-4A98-AEDB-0BA5A9A406B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2DC5E1-8ADC-422D-A647-5566B79F0703}"/>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6B9B4D-FF45-49FE-8AFA-81ECE4C988D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9E8ACC-FEAD-467E-BFB6-04ECECD306F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A52C33-4F02-41C1-AD2F-91C634FB999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5C3A82-7AC8-44BA-96B0-FB559A2F0CA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DC53F7-1EEB-4130-9C04-BD12B259602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AEDE6F-57D2-4A56-94FF-B80C7511ECF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F133D7-8D7F-45FB-8FBA-5BF4FD4A412E}"/>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70,848
69,873
42.92
29,881,653
28,710,449
837,307
16,504,399
18,274,013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5EC17A-40AA-4E40-8459-8D5B410CECF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813609-9759-484A-9ACD-B1CD4FEF86E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51C9CF-FF9D-4FB1-B0F3-FBDCD739B46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B7727A-EDAC-428C-AFDA-A536C2CA43A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A906DE-6864-42C1-B539-5A481E06B7F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74BF23-33C0-4561-823F-9FF91D4ED9F0}"/>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609C99-3E1D-4592-A159-6425DCD3C11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A156BB-C931-49D9-97E1-2730206FAA4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1A4D736-1DFF-4F00-AEFD-97EDA00B543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49A91F-D3E0-4056-A71B-9BA9526D861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5305CB-932A-4E39-9A43-839641F931D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B043C4-A395-4170-A72B-E24E6EB029A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6C0D246-4707-43A7-9A6C-EDBF73A38CE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86A724-ED69-40A8-82F8-8132DC7ADE7E}"/>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870F88-8F1F-4A5C-BC43-84346D6C76A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A354AD-D11A-4385-A790-5D4664DD55A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A5F626-A79E-4474-9014-407324B4206A}"/>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5D00D2-4F1C-4F6C-8B27-03C0D6128DA1}"/>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5D348E-A962-4CF8-81CA-032122D3ED89}"/>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626255-5E33-4892-B55F-170FB482D5B9}"/>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E8AF7F-D14C-403F-9FD2-C79C0BBA0B9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B683F7-2C80-4AE0-BB55-A1582964F03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F112D6-59BA-43D9-B671-6331E654A63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982FEF-78CB-4A69-A95E-0E291D951DC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A4BDE7-BFC7-4042-94F8-AE78E1CBDBAF}"/>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49A624-74BB-49FE-A448-B934DC116799}"/>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38B2BD-4B6D-44C3-BE08-56B10310219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38FB18-00E1-45B9-8F87-F4AAF7A9DC0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4FE972-637F-4342-8690-918FD21C96CC}"/>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EE31382-E432-44A8-A04E-11DAC54C4063}"/>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C5CD7B9-49CD-4112-8F61-4D9CA7F16AB9}"/>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7CE0CB-0B77-444E-AE25-8E67FC747F4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163E0DF-2D4F-4CA2-91FB-1D3240B094E2}"/>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568348C-5F03-4ABB-96AD-B6E786CD2134}"/>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02A358A-BA86-4850-BD86-059728087EF0}"/>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ADA5CBF-0B72-4D3F-AEC4-68ED5DC7D206}"/>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BBE54D0-6B75-4CA4-B4DD-A20E84152269}"/>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5B774D2-964E-4CB1-802F-B5D093A8490E}"/>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5F63459-F91E-48B7-83DA-8B5F7738645B}"/>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BD6B5D9-A90C-42A8-AED3-322FC47BC24B}"/>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F6A3175-66BB-44EE-ADAE-19AE81E41859}"/>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70F9C1A-9F3B-411E-92E6-0476F6373236}"/>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AC861EA-7120-46FC-89DA-64421D3D76C8}"/>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691DB6E-07DF-4770-8A73-78FA5071CC7A}"/>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E496FCA-5413-4F1A-A71F-BD4BC1E3D1B9}"/>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F2AEE7F-9517-4223-BC26-B9F812856993}"/>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4AAE0244-AE50-4137-A55F-C5E33BA3CDF7}"/>
            </a:ext>
          </a:extLst>
        </xdr:cNvPr>
        <xdr:cNvCxnSpPr/>
      </xdr:nvCxnSpPr>
      <xdr:spPr>
        <a:xfrm flipV="1">
          <a:off x="4173855" y="5660572"/>
          <a:ext cx="0" cy="162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625D6098-9313-404A-84CA-75E2EB877368}"/>
            </a:ext>
          </a:extLst>
        </xdr:cNvPr>
        <xdr:cNvSpPr txBox="1"/>
      </xdr:nvSpPr>
      <xdr:spPr>
        <a:xfrm>
          <a:off x="4212590" y="728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EBE55B13-28B4-4592-91BB-7913A0DDC466}"/>
            </a:ext>
          </a:extLst>
        </xdr:cNvPr>
        <xdr:cNvCxnSpPr/>
      </xdr:nvCxnSpPr>
      <xdr:spPr>
        <a:xfrm>
          <a:off x="4112260" y="7283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82A3A78-1582-47C2-B11C-C522D417ECCD}"/>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3939677-22EA-403A-88B7-14A15E116A27}"/>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5130972A-064E-4198-8BD0-2F5CAF2E7FA3}"/>
            </a:ext>
          </a:extLst>
        </xdr:cNvPr>
        <xdr:cNvSpPr txBox="1"/>
      </xdr:nvSpPr>
      <xdr:spPr>
        <a:xfrm>
          <a:off x="4212590" y="6543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A7C4EAC0-45E2-4D26-A59A-83F648D9026F}"/>
            </a:ext>
          </a:extLst>
        </xdr:cNvPr>
        <xdr:cNvSpPr/>
      </xdr:nvSpPr>
      <xdr:spPr>
        <a:xfrm>
          <a:off x="4131310" y="6695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7EE56689-9791-478C-9F51-9B8081A667A4}"/>
            </a:ext>
          </a:extLst>
        </xdr:cNvPr>
        <xdr:cNvSpPr/>
      </xdr:nvSpPr>
      <xdr:spPr>
        <a:xfrm>
          <a:off x="3388360" y="6657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B3FA5E2A-4FCD-4B2A-AE8C-C4A524E1205F}"/>
            </a:ext>
          </a:extLst>
        </xdr:cNvPr>
        <xdr:cNvSpPr/>
      </xdr:nvSpPr>
      <xdr:spPr>
        <a:xfrm>
          <a:off x="25717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7A62FE7E-5549-4B4D-8559-9F2BC0905BF5}"/>
            </a:ext>
          </a:extLst>
        </xdr:cNvPr>
        <xdr:cNvSpPr/>
      </xdr:nvSpPr>
      <xdr:spPr>
        <a:xfrm>
          <a:off x="1774190" y="66069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FA843DA1-9E9D-4D12-902B-7EF953046244}"/>
            </a:ext>
          </a:extLst>
        </xdr:cNvPr>
        <xdr:cNvSpPr/>
      </xdr:nvSpPr>
      <xdr:spPr>
        <a:xfrm>
          <a:off x="988060" y="658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25470B-26D7-44A0-941F-59BCB81F0C95}"/>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E905F6-7DE9-45CF-A742-BF91C160C6F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B9EE657-B607-40A3-97BA-F1F58C829CAF}"/>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762890-C9CF-4CC4-9848-DD03757E247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FAE01AC-BF44-47A9-9793-DA958C20A09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141333</xdr:rowOff>
    </xdr:from>
    <xdr:to>
      <xdr:col>24</xdr:col>
      <xdr:colOff>114300</xdr:colOff>
      <xdr:row>40</xdr:row>
      <xdr:rowOff>71483</xdr:rowOff>
    </xdr:to>
    <xdr:sp macro="" textlink="">
      <xdr:nvSpPr>
        <xdr:cNvPr id="74" name="楕円 73">
          <a:extLst>
            <a:ext uri="{FF2B5EF4-FFF2-40B4-BE49-F238E27FC236}">
              <a16:creationId xmlns:a16="http://schemas.microsoft.com/office/drawing/2014/main" id="{D7588B26-FB93-4262-9516-BF28F076D7EE}"/>
            </a:ext>
          </a:extLst>
        </xdr:cNvPr>
        <xdr:cNvSpPr/>
      </xdr:nvSpPr>
      <xdr:spPr>
        <a:xfrm>
          <a:off x="4131310" y="68259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119760</xdr:rowOff>
    </xdr:from>
    <xdr:ext cx="405111" cy="259045"/>
    <xdr:sp macro="" textlink="">
      <xdr:nvSpPr>
        <xdr:cNvPr id="75" name="【道路】&#10;有形固定資産減価償却率該当値テキスト">
          <a:extLst>
            <a:ext uri="{FF2B5EF4-FFF2-40B4-BE49-F238E27FC236}">
              <a16:creationId xmlns:a16="http://schemas.microsoft.com/office/drawing/2014/main" id="{BDCEACEB-C925-4B0C-B587-0C2E2D6BAEF9}"/>
            </a:ext>
          </a:extLst>
        </xdr:cNvPr>
        <xdr:cNvSpPr txBox="1"/>
      </xdr:nvSpPr>
      <xdr:spPr>
        <a:xfrm>
          <a:off x="4212590" y="680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133169</xdr:rowOff>
    </xdr:from>
    <xdr:to>
      <xdr:col>20</xdr:col>
      <xdr:colOff>38100</xdr:colOff>
      <xdr:row>40</xdr:row>
      <xdr:rowOff>63319</xdr:rowOff>
    </xdr:to>
    <xdr:sp macro="" textlink="">
      <xdr:nvSpPr>
        <xdr:cNvPr id="76" name="楕円 75">
          <a:extLst>
            <a:ext uri="{FF2B5EF4-FFF2-40B4-BE49-F238E27FC236}">
              <a16:creationId xmlns:a16="http://schemas.microsoft.com/office/drawing/2014/main" id="{DAF40B26-36D7-4479-BE53-397D7677F716}"/>
            </a:ext>
          </a:extLst>
        </xdr:cNvPr>
        <xdr:cNvSpPr/>
      </xdr:nvSpPr>
      <xdr:spPr>
        <a:xfrm>
          <a:off x="3388360" y="682352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12519</xdr:rowOff>
    </xdr:from>
    <xdr:to>
      <xdr:col>24</xdr:col>
      <xdr:colOff>63500</xdr:colOff>
      <xdr:row>40</xdr:row>
      <xdr:rowOff>20683</xdr:rowOff>
    </xdr:to>
    <xdr:cxnSp macro="">
      <xdr:nvCxnSpPr>
        <xdr:cNvPr id="77" name="直線コネクタ 76">
          <a:extLst>
            <a:ext uri="{FF2B5EF4-FFF2-40B4-BE49-F238E27FC236}">
              <a16:creationId xmlns:a16="http://schemas.microsoft.com/office/drawing/2014/main" id="{CD265EA9-50F7-416B-950E-538E3FBF938F}"/>
            </a:ext>
          </a:extLst>
        </xdr:cNvPr>
        <xdr:cNvCxnSpPr/>
      </xdr:nvCxnSpPr>
      <xdr:spPr>
        <a:xfrm>
          <a:off x="3431540" y="6874329"/>
          <a:ext cx="74295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123372</xdr:rowOff>
    </xdr:from>
    <xdr:to>
      <xdr:col>15</xdr:col>
      <xdr:colOff>101600</xdr:colOff>
      <xdr:row>40</xdr:row>
      <xdr:rowOff>53522</xdr:rowOff>
    </xdr:to>
    <xdr:sp macro="" textlink="">
      <xdr:nvSpPr>
        <xdr:cNvPr id="78" name="楕円 77">
          <a:extLst>
            <a:ext uri="{FF2B5EF4-FFF2-40B4-BE49-F238E27FC236}">
              <a16:creationId xmlns:a16="http://schemas.microsoft.com/office/drawing/2014/main" id="{6015EFE3-9579-40AD-987C-673C2BA5D06E}"/>
            </a:ext>
          </a:extLst>
        </xdr:cNvPr>
        <xdr:cNvSpPr/>
      </xdr:nvSpPr>
      <xdr:spPr>
        <a:xfrm>
          <a:off x="2571750" y="68118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2722</xdr:rowOff>
    </xdr:from>
    <xdr:to>
      <xdr:col>19</xdr:col>
      <xdr:colOff>177800</xdr:colOff>
      <xdr:row>40</xdr:row>
      <xdr:rowOff>12519</xdr:rowOff>
    </xdr:to>
    <xdr:cxnSp macro="">
      <xdr:nvCxnSpPr>
        <xdr:cNvPr id="79" name="直線コネクタ 78">
          <a:extLst>
            <a:ext uri="{FF2B5EF4-FFF2-40B4-BE49-F238E27FC236}">
              <a16:creationId xmlns:a16="http://schemas.microsoft.com/office/drawing/2014/main" id="{803C1BEC-8784-4575-8B21-B6415C7E641F}"/>
            </a:ext>
          </a:extLst>
        </xdr:cNvPr>
        <xdr:cNvCxnSpPr/>
      </xdr:nvCxnSpPr>
      <xdr:spPr>
        <a:xfrm>
          <a:off x="2626360" y="6860722"/>
          <a:ext cx="80518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108676</xdr:rowOff>
    </xdr:from>
    <xdr:to>
      <xdr:col>10</xdr:col>
      <xdr:colOff>165100</xdr:colOff>
      <xdr:row>40</xdr:row>
      <xdr:rowOff>38826</xdr:rowOff>
    </xdr:to>
    <xdr:sp macro="" textlink="">
      <xdr:nvSpPr>
        <xdr:cNvPr id="80" name="楕円 79">
          <a:extLst>
            <a:ext uri="{FF2B5EF4-FFF2-40B4-BE49-F238E27FC236}">
              <a16:creationId xmlns:a16="http://schemas.microsoft.com/office/drawing/2014/main" id="{D9D0B298-77DE-4BA4-BA8F-25613ACB7053}"/>
            </a:ext>
          </a:extLst>
        </xdr:cNvPr>
        <xdr:cNvSpPr/>
      </xdr:nvSpPr>
      <xdr:spPr>
        <a:xfrm>
          <a:off x="1774190" y="67933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159476</xdr:rowOff>
    </xdr:from>
    <xdr:to>
      <xdr:col>15</xdr:col>
      <xdr:colOff>50800</xdr:colOff>
      <xdr:row>40</xdr:row>
      <xdr:rowOff>2722</xdr:rowOff>
    </xdr:to>
    <xdr:cxnSp macro="">
      <xdr:nvCxnSpPr>
        <xdr:cNvPr id="81" name="直線コネクタ 80">
          <a:extLst>
            <a:ext uri="{FF2B5EF4-FFF2-40B4-BE49-F238E27FC236}">
              <a16:creationId xmlns:a16="http://schemas.microsoft.com/office/drawing/2014/main" id="{88704144-0FE3-4B92-9B45-33E66F1A102C}"/>
            </a:ext>
          </a:extLst>
        </xdr:cNvPr>
        <xdr:cNvCxnSpPr/>
      </xdr:nvCxnSpPr>
      <xdr:spPr>
        <a:xfrm>
          <a:off x="1828800" y="6847931"/>
          <a:ext cx="79756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90715</xdr:rowOff>
    </xdr:from>
    <xdr:to>
      <xdr:col>6</xdr:col>
      <xdr:colOff>38100</xdr:colOff>
      <xdr:row>40</xdr:row>
      <xdr:rowOff>20865</xdr:rowOff>
    </xdr:to>
    <xdr:sp macro="" textlink="">
      <xdr:nvSpPr>
        <xdr:cNvPr id="82" name="楕円 81">
          <a:extLst>
            <a:ext uri="{FF2B5EF4-FFF2-40B4-BE49-F238E27FC236}">
              <a16:creationId xmlns:a16="http://schemas.microsoft.com/office/drawing/2014/main" id="{56A67071-1B51-4350-B189-B5CA18C0EF9C}"/>
            </a:ext>
          </a:extLst>
        </xdr:cNvPr>
        <xdr:cNvSpPr/>
      </xdr:nvSpPr>
      <xdr:spPr>
        <a:xfrm>
          <a:off x="988060" y="678107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141515</xdr:rowOff>
    </xdr:from>
    <xdr:to>
      <xdr:col>10</xdr:col>
      <xdr:colOff>114300</xdr:colOff>
      <xdr:row>39</xdr:row>
      <xdr:rowOff>159476</xdr:rowOff>
    </xdr:to>
    <xdr:cxnSp macro="">
      <xdr:nvCxnSpPr>
        <xdr:cNvPr id="83" name="直線コネクタ 82">
          <a:extLst>
            <a:ext uri="{FF2B5EF4-FFF2-40B4-BE49-F238E27FC236}">
              <a16:creationId xmlns:a16="http://schemas.microsoft.com/office/drawing/2014/main" id="{DAC8790A-0ACA-4351-9E65-5777CC288876}"/>
            </a:ext>
          </a:extLst>
        </xdr:cNvPr>
        <xdr:cNvCxnSpPr/>
      </xdr:nvCxnSpPr>
      <xdr:spPr>
        <a:xfrm>
          <a:off x="1031240" y="6826160"/>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B01EFE50-D134-4288-8328-A02A71233A00}"/>
            </a:ext>
          </a:extLst>
        </xdr:cNvPr>
        <xdr:cNvSpPr txBox="1"/>
      </xdr:nvSpPr>
      <xdr:spPr>
        <a:xfrm>
          <a:off x="3239144" y="643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D6FBA4D4-098E-44DC-9B24-97F6852159F2}"/>
            </a:ext>
          </a:extLst>
        </xdr:cNvPr>
        <xdr:cNvSpPr txBox="1"/>
      </xdr:nvSpPr>
      <xdr:spPr>
        <a:xfrm>
          <a:off x="243904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F20F7922-A8E8-4C62-8625-959EE7045EEC}"/>
            </a:ext>
          </a:extLst>
        </xdr:cNvPr>
        <xdr:cNvSpPr txBox="1"/>
      </xdr:nvSpPr>
      <xdr:spPr>
        <a:xfrm>
          <a:off x="1641484" y="638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1614EB64-3E38-4843-9CAB-EFB60ADF7FBE}"/>
            </a:ext>
          </a:extLst>
        </xdr:cNvPr>
        <xdr:cNvSpPr txBox="1"/>
      </xdr:nvSpPr>
      <xdr:spPr>
        <a:xfrm>
          <a:off x="855354"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54446</xdr:rowOff>
    </xdr:from>
    <xdr:ext cx="405111" cy="259045"/>
    <xdr:sp macro="" textlink="">
      <xdr:nvSpPr>
        <xdr:cNvPr id="88" name="n_1mainValue【道路】&#10;有形固定資産減価償却率">
          <a:extLst>
            <a:ext uri="{FF2B5EF4-FFF2-40B4-BE49-F238E27FC236}">
              <a16:creationId xmlns:a16="http://schemas.microsoft.com/office/drawing/2014/main" id="{07C89D26-BD7B-40A8-9393-21C2BC5BE19A}"/>
            </a:ext>
          </a:extLst>
        </xdr:cNvPr>
        <xdr:cNvSpPr txBox="1"/>
      </xdr:nvSpPr>
      <xdr:spPr>
        <a:xfrm>
          <a:off x="3239144" y="691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44649</xdr:rowOff>
    </xdr:from>
    <xdr:ext cx="405111" cy="259045"/>
    <xdr:sp macro="" textlink="">
      <xdr:nvSpPr>
        <xdr:cNvPr id="89" name="n_2mainValue【道路】&#10;有形固定資産減価償却率">
          <a:extLst>
            <a:ext uri="{FF2B5EF4-FFF2-40B4-BE49-F238E27FC236}">
              <a16:creationId xmlns:a16="http://schemas.microsoft.com/office/drawing/2014/main" id="{7CECF3F3-1A82-418B-8854-916E4FDBB2F7}"/>
            </a:ext>
          </a:extLst>
        </xdr:cNvPr>
        <xdr:cNvSpPr txBox="1"/>
      </xdr:nvSpPr>
      <xdr:spPr>
        <a:xfrm>
          <a:off x="2439044" y="69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29953</xdr:rowOff>
    </xdr:from>
    <xdr:ext cx="405111" cy="259045"/>
    <xdr:sp macro="" textlink="">
      <xdr:nvSpPr>
        <xdr:cNvPr id="90" name="n_3mainValue【道路】&#10;有形固定資産減価償却率">
          <a:extLst>
            <a:ext uri="{FF2B5EF4-FFF2-40B4-BE49-F238E27FC236}">
              <a16:creationId xmlns:a16="http://schemas.microsoft.com/office/drawing/2014/main" id="{5F6C3CB1-7900-49A5-BDF9-88D26DD1428C}"/>
            </a:ext>
          </a:extLst>
        </xdr:cNvPr>
        <xdr:cNvSpPr txBox="1"/>
      </xdr:nvSpPr>
      <xdr:spPr>
        <a:xfrm>
          <a:off x="1641484" y="6886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11992</xdr:rowOff>
    </xdr:from>
    <xdr:ext cx="405111" cy="259045"/>
    <xdr:sp macro="" textlink="">
      <xdr:nvSpPr>
        <xdr:cNvPr id="91" name="n_4mainValue【道路】&#10;有形固定資産減価償却率">
          <a:extLst>
            <a:ext uri="{FF2B5EF4-FFF2-40B4-BE49-F238E27FC236}">
              <a16:creationId xmlns:a16="http://schemas.microsoft.com/office/drawing/2014/main" id="{9C87EC46-68B8-4313-AB41-991BD1524676}"/>
            </a:ext>
          </a:extLst>
        </xdr:cNvPr>
        <xdr:cNvSpPr txBox="1"/>
      </xdr:nvSpPr>
      <xdr:spPr>
        <a:xfrm>
          <a:off x="855354" y="68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E36B2A4-229B-45CF-AFD2-529ABD1E526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3AFF142-9153-45E4-8FF9-9DD289667DF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D7AB3C7-3178-4195-B23B-D4F96B141F64}"/>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F751F2F-9739-49DF-8919-2B85B775B3FB}"/>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3089025-0074-471B-A6DE-1C3F72DC23EA}"/>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8B6E6F5-3BF5-4355-91E0-B1EFDE6A825E}"/>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4ACA4C5-483D-45A2-AC9A-3E92DB2A04C4}"/>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70DA78B-8260-45E2-90EC-B78B7585835F}"/>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43C1F24-98B0-4DDE-9554-6111CDF10216}"/>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DBB4B5B-937F-428E-8E64-D4AC2C16410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91B6E87-9024-44F4-8A25-CCFA9B5F467B}"/>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19ACB7A-5285-4950-B89F-19640E1225E9}"/>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7CAB204-C39C-4AD4-AB75-F5E13C5B1961}"/>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D2557235-09ED-4BF7-AC11-3A0805091FF8}"/>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EEDB280-FFD3-45C0-80CE-7A8BF19ED42C}"/>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62CCC184-704D-4AC2-AF8D-16624F3CFE8C}"/>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8FFF594-699E-4652-820A-ABD79163C840}"/>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961EAE7C-EA5B-4FA2-A6D7-DAA19961EB6D}"/>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6ED68FA-C8CD-440C-9C25-C61722B30D93}"/>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7DB699DF-5EF9-4A59-848E-BBFE690D2897}"/>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39C305F-ABD0-4D56-9CB7-05863F8217E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8D77F85A-9AB2-4CB2-A948-33ED5BF0391E}"/>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7F34674-64ED-4CAF-B3B6-8483CD8DE6C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75B3F462-BE3E-4880-A7B7-A0CAF097D79E}"/>
            </a:ext>
          </a:extLst>
        </xdr:cNvPr>
        <xdr:cNvCxnSpPr/>
      </xdr:nvCxnSpPr>
      <xdr:spPr>
        <a:xfrm flipV="1">
          <a:off x="9429115" y="5925122"/>
          <a:ext cx="0" cy="1259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16150147-C1EA-4D73-9381-CBC0C2C58C8F}"/>
            </a:ext>
          </a:extLst>
        </xdr:cNvPr>
        <xdr:cNvSpPr txBox="1"/>
      </xdr:nvSpPr>
      <xdr:spPr>
        <a:xfrm>
          <a:off x="9467850" y="719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FFA52C94-8427-4B0D-A15F-32E926F166EB}"/>
            </a:ext>
          </a:extLst>
        </xdr:cNvPr>
        <xdr:cNvCxnSpPr/>
      </xdr:nvCxnSpPr>
      <xdr:spPr>
        <a:xfrm>
          <a:off x="9356090" y="71849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3A66471D-34B6-4181-9BF7-63DE5B9AEA3B}"/>
            </a:ext>
          </a:extLst>
        </xdr:cNvPr>
        <xdr:cNvSpPr txBox="1"/>
      </xdr:nvSpPr>
      <xdr:spPr>
        <a:xfrm>
          <a:off x="9467850" y="57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40BE24A1-500E-4BF8-9C9A-1C50C85DD918}"/>
            </a:ext>
          </a:extLst>
        </xdr:cNvPr>
        <xdr:cNvCxnSpPr/>
      </xdr:nvCxnSpPr>
      <xdr:spPr>
        <a:xfrm>
          <a:off x="9356090" y="592512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70212DC7-F93F-4D5D-B561-330136D2CB50}"/>
            </a:ext>
          </a:extLst>
        </xdr:cNvPr>
        <xdr:cNvSpPr txBox="1"/>
      </xdr:nvSpPr>
      <xdr:spPr>
        <a:xfrm>
          <a:off x="9467850" y="67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7E712C6E-639F-4C9F-904F-1998DE62CD19}"/>
            </a:ext>
          </a:extLst>
        </xdr:cNvPr>
        <xdr:cNvSpPr/>
      </xdr:nvSpPr>
      <xdr:spPr>
        <a:xfrm>
          <a:off x="9394190" y="689231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B8CF62C3-8CF7-4FEC-9986-D5394B548477}"/>
            </a:ext>
          </a:extLst>
        </xdr:cNvPr>
        <xdr:cNvSpPr/>
      </xdr:nvSpPr>
      <xdr:spPr>
        <a:xfrm>
          <a:off x="8632190" y="691174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1012C3D4-ED53-4E4C-9419-8B9BA68F4409}"/>
            </a:ext>
          </a:extLst>
        </xdr:cNvPr>
        <xdr:cNvSpPr/>
      </xdr:nvSpPr>
      <xdr:spPr>
        <a:xfrm>
          <a:off x="7846060" y="6911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F6734055-872E-4537-8B47-B0ADB34636A9}"/>
            </a:ext>
          </a:extLst>
        </xdr:cNvPr>
        <xdr:cNvSpPr/>
      </xdr:nvSpPr>
      <xdr:spPr>
        <a:xfrm>
          <a:off x="7029450" y="691730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EA1B8C96-AB63-4BAA-A2D1-7F9B6653A2F0}"/>
            </a:ext>
          </a:extLst>
        </xdr:cNvPr>
        <xdr:cNvSpPr/>
      </xdr:nvSpPr>
      <xdr:spPr>
        <a:xfrm>
          <a:off x="6231890" y="691616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5B63CF6-BD63-412B-9607-FD29439C45B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E40F2DB-4202-4921-8AA3-751050164E06}"/>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2F72961-7057-4827-ACB5-D98043D515F6}"/>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619BE15-9297-4F38-B747-4A4FB65F3DE1}"/>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8123472-C651-45A8-9714-62BF7025F2F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39001</xdr:rowOff>
    </xdr:from>
    <xdr:to>
      <xdr:col>55</xdr:col>
      <xdr:colOff>50800</xdr:colOff>
      <xdr:row>40</xdr:row>
      <xdr:rowOff>140601</xdr:rowOff>
    </xdr:to>
    <xdr:sp macro="" textlink="">
      <xdr:nvSpPr>
        <xdr:cNvPr id="131" name="楕円 130">
          <a:extLst>
            <a:ext uri="{FF2B5EF4-FFF2-40B4-BE49-F238E27FC236}">
              <a16:creationId xmlns:a16="http://schemas.microsoft.com/office/drawing/2014/main" id="{399EDC3F-C4E4-4F2A-BD5C-1F9EF2753E3A}"/>
            </a:ext>
          </a:extLst>
        </xdr:cNvPr>
        <xdr:cNvSpPr/>
      </xdr:nvSpPr>
      <xdr:spPr>
        <a:xfrm>
          <a:off x="9394190" y="689700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17428</xdr:rowOff>
    </xdr:from>
    <xdr:ext cx="469744" cy="259045"/>
    <xdr:sp macro="" textlink="">
      <xdr:nvSpPr>
        <xdr:cNvPr id="132" name="【道路】&#10;一人当たり延長該当値テキスト">
          <a:extLst>
            <a:ext uri="{FF2B5EF4-FFF2-40B4-BE49-F238E27FC236}">
              <a16:creationId xmlns:a16="http://schemas.microsoft.com/office/drawing/2014/main" id="{3A2F7EA0-2660-4FE3-ACDC-5DC3DA5FFAFA}"/>
            </a:ext>
          </a:extLst>
        </xdr:cNvPr>
        <xdr:cNvSpPr txBox="1"/>
      </xdr:nvSpPr>
      <xdr:spPr>
        <a:xfrm>
          <a:off x="9467850" y="687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31991</xdr:rowOff>
    </xdr:from>
    <xdr:to>
      <xdr:col>50</xdr:col>
      <xdr:colOff>165100</xdr:colOff>
      <xdr:row>40</xdr:row>
      <xdr:rowOff>133591</xdr:rowOff>
    </xdr:to>
    <xdr:sp macro="" textlink="">
      <xdr:nvSpPr>
        <xdr:cNvPr id="133" name="楕円 132">
          <a:extLst>
            <a:ext uri="{FF2B5EF4-FFF2-40B4-BE49-F238E27FC236}">
              <a16:creationId xmlns:a16="http://schemas.microsoft.com/office/drawing/2014/main" id="{ED410B88-6AD4-4297-9DD8-13AC3662E04E}"/>
            </a:ext>
          </a:extLst>
        </xdr:cNvPr>
        <xdr:cNvSpPr/>
      </xdr:nvSpPr>
      <xdr:spPr>
        <a:xfrm>
          <a:off x="8632190" y="688808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82791</xdr:rowOff>
    </xdr:from>
    <xdr:to>
      <xdr:col>55</xdr:col>
      <xdr:colOff>0</xdr:colOff>
      <xdr:row>40</xdr:row>
      <xdr:rowOff>89801</xdr:rowOff>
    </xdr:to>
    <xdr:cxnSp macro="">
      <xdr:nvCxnSpPr>
        <xdr:cNvPr id="134" name="直線コネクタ 133">
          <a:extLst>
            <a:ext uri="{FF2B5EF4-FFF2-40B4-BE49-F238E27FC236}">
              <a16:creationId xmlns:a16="http://schemas.microsoft.com/office/drawing/2014/main" id="{FDD1711A-9ABD-4EFA-BF7F-90D956E72491}"/>
            </a:ext>
          </a:extLst>
        </xdr:cNvPr>
        <xdr:cNvCxnSpPr/>
      </xdr:nvCxnSpPr>
      <xdr:spPr>
        <a:xfrm>
          <a:off x="8686800" y="6942696"/>
          <a:ext cx="74295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57785</xdr:rowOff>
    </xdr:from>
    <xdr:to>
      <xdr:col>46</xdr:col>
      <xdr:colOff>38100</xdr:colOff>
      <xdr:row>40</xdr:row>
      <xdr:rowOff>159385</xdr:rowOff>
    </xdr:to>
    <xdr:sp macro="" textlink="">
      <xdr:nvSpPr>
        <xdr:cNvPr id="135" name="楕円 134">
          <a:extLst>
            <a:ext uri="{FF2B5EF4-FFF2-40B4-BE49-F238E27FC236}">
              <a16:creationId xmlns:a16="http://schemas.microsoft.com/office/drawing/2014/main" id="{C845606E-E9F8-4708-A94A-23D415C45436}"/>
            </a:ext>
          </a:extLst>
        </xdr:cNvPr>
        <xdr:cNvSpPr/>
      </xdr:nvSpPr>
      <xdr:spPr>
        <a:xfrm>
          <a:off x="7846060" y="691197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82791</xdr:rowOff>
    </xdr:from>
    <xdr:to>
      <xdr:col>50</xdr:col>
      <xdr:colOff>114300</xdr:colOff>
      <xdr:row>40</xdr:row>
      <xdr:rowOff>108585</xdr:rowOff>
    </xdr:to>
    <xdr:cxnSp macro="">
      <xdr:nvCxnSpPr>
        <xdr:cNvPr id="136" name="直線コネクタ 135">
          <a:extLst>
            <a:ext uri="{FF2B5EF4-FFF2-40B4-BE49-F238E27FC236}">
              <a16:creationId xmlns:a16="http://schemas.microsoft.com/office/drawing/2014/main" id="{FF0F00BB-02B0-4D47-AB3B-F02C0A635269}"/>
            </a:ext>
          </a:extLst>
        </xdr:cNvPr>
        <xdr:cNvCxnSpPr/>
      </xdr:nvCxnSpPr>
      <xdr:spPr>
        <a:xfrm flipV="1">
          <a:off x="7889240" y="6942696"/>
          <a:ext cx="79756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77597</xdr:rowOff>
    </xdr:from>
    <xdr:to>
      <xdr:col>41</xdr:col>
      <xdr:colOff>101600</xdr:colOff>
      <xdr:row>41</xdr:row>
      <xdr:rowOff>7747</xdr:rowOff>
    </xdr:to>
    <xdr:sp macro="" textlink="">
      <xdr:nvSpPr>
        <xdr:cNvPr id="137" name="楕円 136">
          <a:extLst>
            <a:ext uri="{FF2B5EF4-FFF2-40B4-BE49-F238E27FC236}">
              <a16:creationId xmlns:a16="http://schemas.microsoft.com/office/drawing/2014/main" id="{2D04EBE0-BC90-4AED-828D-72CC67DB67A7}"/>
            </a:ext>
          </a:extLst>
        </xdr:cNvPr>
        <xdr:cNvSpPr/>
      </xdr:nvSpPr>
      <xdr:spPr>
        <a:xfrm>
          <a:off x="7029450" y="693559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108585</xdr:rowOff>
    </xdr:from>
    <xdr:to>
      <xdr:col>45</xdr:col>
      <xdr:colOff>177800</xdr:colOff>
      <xdr:row>40</xdr:row>
      <xdr:rowOff>128397</xdr:rowOff>
    </xdr:to>
    <xdr:cxnSp macro="">
      <xdr:nvCxnSpPr>
        <xdr:cNvPr id="138" name="直線コネクタ 137">
          <a:extLst>
            <a:ext uri="{FF2B5EF4-FFF2-40B4-BE49-F238E27FC236}">
              <a16:creationId xmlns:a16="http://schemas.microsoft.com/office/drawing/2014/main" id="{092D5DC7-4CDC-4A03-9519-81EB2A3767C9}"/>
            </a:ext>
          </a:extLst>
        </xdr:cNvPr>
        <xdr:cNvCxnSpPr/>
      </xdr:nvCxnSpPr>
      <xdr:spPr>
        <a:xfrm flipV="1">
          <a:off x="7084060" y="6964680"/>
          <a:ext cx="80518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73863</xdr:rowOff>
    </xdr:from>
    <xdr:to>
      <xdr:col>36</xdr:col>
      <xdr:colOff>165100</xdr:colOff>
      <xdr:row>41</xdr:row>
      <xdr:rowOff>4013</xdr:rowOff>
    </xdr:to>
    <xdr:sp macro="" textlink="">
      <xdr:nvSpPr>
        <xdr:cNvPr id="139" name="楕円 138">
          <a:extLst>
            <a:ext uri="{FF2B5EF4-FFF2-40B4-BE49-F238E27FC236}">
              <a16:creationId xmlns:a16="http://schemas.microsoft.com/office/drawing/2014/main" id="{A47FA851-802F-4C97-8BB5-32300E82FBA3}"/>
            </a:ext>
          </a:extLst>
        </xdr:cNvPr>
        <xdr:cNvSpPr/>
      </xdr:nvSpPr>
      <xdr:spPr>
        <a:xfrm>
          <a:off x="6231890" y="693186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124663</xdr:rowOff>
    </xdr:from>
    <xdr:to>
      <xdr:col>41</xdr:col>
      <xdr:colOff>50800</xdr:colOff>
      <xdr:row>40</xdr:row>
      <xdr:rowOff>128397</xdr:rowOff>
    </xdr:to>
    <xdr:cxnSp macro="">
      <xdr:nvCxnSpPr>
        <xdr:cNvPr id="140" name="直線コネクタ 139">
          <a:extLst>
            <a:ext uri="{FF2B5EF4-FFF2-40B4-BE49-F238E27FC236}">
              <a16:creationId xmlns:a16="http://schemas.microsoft.com/office/drawing/2014/main" id="{0C54CE9C-4875-457B-8D5B-238CDB1AE298}"/>
            </a:ext>
          </a:extLst>
        </xdr:cNvPr>
        <xdr:cNvCxnSpPr/>
      </xdr:nvCxnSpPr>
      <xdr:spPr>
        <a:xfrm>
          <a:off x="6286500" y="6984568"/>
          <a:ext cx="79756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D4D58317-A99F-486C-8467-E3E325DB6C05}"/>
            </a:ext>
          </a:extLst>
        </xdr:cNvPr>
        <xdr:cNvSpPr txBox="1"/>
      </xdr:nvSpPr>
      <xdr:spPr>
        <a:xfrm>
          <a:off x="8454467" y="69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3F20B621-F47F-4044-8D41-5D15B06783E9}"/>
            </a:ext>
          </a:extLst>
        </xdr:cNvPr>
        <xdr:cNvSpPr txBox="1"/>
      </xdr:nvSpPr>
      <xdr:spPr>
        <a:xfrm>
          <a:off x="7673417" y="668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824A03BB-2D83-45FD-948A-08486F2A7D09}"/>
            </a:ext>
          </a:extLst>
        </xdr:cNvPr>
        <xdr:cNvSpPr txBox="1"/>
      </xdr:nvSpPr>
      <xdr:spPr>
        <a:xfrm>
          <a:off x="6866332"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FB31E519-AC2A-4B67-A4DF-DD225CB6D1BA}"/>
            </a:ext>
          </a:extLst>
        </xdr:cNvPr>
        <xdr:cNvSpPr txBox="1"/>
      </xdr:nvSpPr>
      <xdr:spPr>
        <a:xfrm>
          <a:off x="6068772"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150118</xdr:rowOff>
    </xdr:from>
    <xdr:ext cx="469744" cy="259045"/>
    <xdr:sp macro="" textlink="">
      <xdr:nvSpPr>
        <xdr:cNvPr id="145" name="n_1mainValue【道路】&#10;一人当たり延長">
          <a:extLst>
            <a:ext uri="{FF2B5EF4-FFF2-40B4-BE49-F238E27FC236}">
              <a16:creationId xmlns:a16="http://schemas.microsoft.com/office/drawing/2014/main" id="{5C4F07BE-FA27-45DC-8BD6-C3A31AB559E2}"/>
            </a:ext>
          </a:extLst>
        </xdr:cNvPr>
        <xdr:cNvSpPr txBox="1"/>
      </xdr:nvSpPr>
      <xdr:spPr>
        <a:xfrm>
          <a:off x="8454467" y="66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150512</xdr:rowOff>
    </xdr:from>
    <xdr:ext cx="469744" cy="259045"/>
    <xdr:sp macro="" textlink="">
      <xdr:nvSpPr>
        <xdr:cNvPr id="146" name="n_2mainValue【道路】&#10;一人当たり延長">
          <a:extLst>
            <a:ext uri="{FF2B5EF4-FFF2-40B4-BE49-F238E27FC236}">
              <a16:creationId xmlns:a16="http://schemas.microsoft.com/office/drawing/2014/main" id="{8A483217-790D-4389-B4A6-4C62B16B53CF}"/>
            </a:ext>
          </a:extLst>
        </xdr:cNvPr>
        <xdr:cNvSpPr txBox="1"/>
      </xdr:nvSpPr>
      <xdr:spPr>
        <a:xfrm>
          <a:off x="7673417" y="700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170324</xdr:rowOff>
    </xdr:from>
    <xdr:ext cx="469744" cy="259045"/>
    <xdr:sp macro="" textlink="">
      <xdr:nvSpPr>
        <xdr:cNvPr id="147" name="n_3mainValue【道路】&#10;一人当たり延長">
          <a:extLst>
            <a:ext uri="{FF2B5EF4-FFF2-40B4-BE49-F238E27FC236}">
              <a16:creationId xmlns:a16="http://schemas.microsoft.com/office/drawing/2014/main" id="{5479B705-1F4B-4C4E-BF5A-EE816E3C024E}"/>
            </a:ext>
          </a:extLst>
        </xdr:cNvPr>
        <xdr:cNvSpPr txBox="1"/>
      </xdr:nvSpPr>
      <xdr:spPr>
        <a:xfrm>
          <a:off x="6866332" y="70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166590</xdr:rowOff>
    </xdr:from>
    <xdr:ext cx="469744" cy="259045"/>
    <xdr:sp macro="" textlink="">
      <xdr:nvSpPr>
        <xdr:cNvPr id="148" name="n_4mainValue【道路】&#10;一人当たり延長">
          <a:extLst>
            <a:ext uri="{FF2B5EF4-FFF2-40B4-BE49-F238E27FC236}">
              <a16:creationId xmlns:a16="http://schemas.microsoft.com/office/drawing/2014/main" id="{28167DE7-59DB-4E6A-9118-B34858BA17DA}"/>
            </a:ext>
          </a:extLst>
        </xdr:cNvPr>
        <xdr:cNvSpPr txBox="1"/>
      </xdr:nvSpPr>
      <xdr:spPr>
        <a:xfrm>
          <a:off x="6068772" y="702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D2A8A71-DB4C-43A2-900F-96FAAECFAFC1}"/>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665CF66-287D-4FE4-B73E-1407FC227814}"/>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AC59EF3-8D0C-430F-93A1-22B177C0BAD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5A7E3B1-DCCA-409E-8E8B-D9B1BE5F324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FD7EC6A-07A5-4947-BF18-6FE20E59AAEC}"/>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4E2D476-F103-4CD4-B61E-5B9C0B198FCF}"/>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8FA8DFD-6E76-4E5D-9773-B3BACE7365E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4BAAF28-E246-4894-AF28-D9FE23CDE13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D18BA28-A2BA-4D2F-BDC7-7223F176A919}"/>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93BD8FD-5EB5-4EC7-AF68-414C417CB89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75AEF88-4EA4-4E7A-AB70-DBCD91B6081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19EBF5F-3216-4F90-95ED-DEFB96E5442D}"/>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3E2D334-B836-4B43-AE28-DD610A0C783B}"/>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2294FA2-D5DC-47F0-AB64-5DEF8C25A2F1}"/>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E11D04E-8930-4D27-A2C2-7BE97D6A1831}"/>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89C89F2-2280-4F70-AEC7-F94AE192E267}"/>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702848A-8ED6-45BF-9F9F-0F56BD45474C}"/>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3BABAFA-B58A-44F6-8FF4-352E403FCCD9}"/>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A925F26-FA57-46D9-9608-E2E99010237F}"/>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9BF59BF-0C01-4D3D-9B98-B6746E50652E}"/>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CD8E108-DD09-4CB9-8923-A0371466D50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C226E2-3373-4C35-A856-D69832BCF4CF}"/>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702E992-3C08-4665-913F-4B132747AAE7}"/>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8593439-CDA3-4EEF-9AA5-54C2A60E6A0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B5AC200-8A11-46F5-99F1-90AF74536378}"/>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1A1609C3-396B-4DF7-8F41-4BF9AB3CF353}"/>
            </a:ext>
          </a:extLst>
        </xdr:cNvPr>
        <xdr:cNvCxnSpPr/>
      </xdr:nvCxnSpPr>
      <xdr:spPr>
        <a:xfrm flipV="1">
          <a:off x="4173855" y="9612902"/>
          <a:ext cx="0" cy="1357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DDEC1FB3-D7E0-4657-A174-4D5E45287530}"/>
            </a:ext>
          </a:extLst>
        </xdr:cNvPr>
        <xdr:cNvSpPr txBox="1"/>
      </xdr:nvSpPr>
      <xdr:spPr>
        <a:xfrm>
          <a:off x="4212590" y="1097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3852501A-88A6-476F-BD42-C3F7BE053000}"/>
            </a:ext>
          </a:extLst>
        </xdr:cNvPr>
        <xdr:cNvCxnSpPr/>
      </xdr:nvCxnSpPr>
      <xdr:spPr>
        <a:xfrm>
          <a:off x="4112260" y="1097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252BC94-228E-4537-BC6F-476842FA5EF8}"/>
            </a:ext>
          </a:extLst>
        </xdr:cNvPr>
        <xdr:cNvSpPr txBox="1"/>
      </xdr:nvSpPr>
      <xdr:spPr>
        <a:xfrm>
          <a:off x="4212590" y="9390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D0A1A244-0D2B-4991-B685-599EEE0C5DA8}"/>
            </a:ext>
          </a:extLst>
        </xdr:cNvPr>
        <xdr:cNvCxnSpPr/>
      </xdr:nvCxnSpPr>
      <xdr:spPr>
        <a:xfrm>
          <a:off x="4112260" y="9612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2E56542-80BB-467D-8658-37472EB77B38}"/>
            </a:ext>
          </a:extLst>
        </xdr:cNvPr>
        <xdr:cNvSpPr txBox="1"/>
      </xdr:nvSpPr>
      <xdr:spPr>
        <a:xfrm>
          <a:off x="421259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4658CA16-1203-40FC-BF58-8C8EDB2750A1}"/>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796CF26F-F7C8-4D4D-8AF4-B47125975721}"/>
            </a:ext>
          </a:extLst>
        </xdr:cNvPr>
        <xdr:cNvSpPr/>
      </xdr:nvSpPr>
      <xdr:spPr>
        <a:xfrm>
          <a:off x="3388360" y="1039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D8BBA7D7-F3F6-44A6-A59C-1CD3EFC209D3}"/>
            </a:ext>
          </a:extLst>
        </xdr:cNvPr>
        <xdr:cNvSpPr/>
      </xdr:nvSpPr>
      <xdr:spPr>
        <a:xfrm>
          <a:off x="2571750" y="1037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45324A9E-74FE-450F-852D-A57D417A1637}"/>
            </a:ext>
          </a:extLst>
        </xdr:cNvPr>
        <xdr:cNvSpPr/>
      </xdr:nvSpPr>
      <xdr:spPr>
        <a:xfrm>
          <a:off x="1774190" y="1034505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D46AF586-43DE-412E-824C-7BB7D8B59F8A}"/>
            </a:ext>
          </a:extLst>
        </xdr:cNvPr>
        <xdr:cNvSpPr/>
      </xdr:nvSpPr>
      <xdr:spPr>
        <a:xfrm>
          <a:off x="988060" y="103227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8D0169F-0EED-4B25-BE18-9CA7245BDC1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9C34E1B-D07B-4B92-B67E-D4866F0BAD0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D70A143-65CA-4168-90BC-EF309FA9EF3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7E3D253-9F8B-48C4-95DE-40132CE791F6}"/>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03D13A8-7574-474F-88BE-2950579F873D}"/>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87993</xdr:rowOff>
    </xdr:from>
    <xdr:to>
      <xdr:col>24</xdr:col>
      <xdr:colOff>114300</xdr:colOff>
      <xdr:row>60</xdr:row>
      <xdr:rowOff>18143</xdr:rowOff>
    </xdr:to>
    <xdr:sp macro="" textlink="">
      <xdr:nvSpPr>
        <xdr:cNvPr id="190" name="楕円 189">
          <a:extLst>
            <a:ext uri="{FF2B5EF4-FFF2-40B4-BE49-F238E27FC236}">
              <a16:creationId xmlns:a16="http://schemas.microsoft.com/office/drawing/2014/main" id="{F305A61C-C173-444E-A0EB-6012F3610A0B}"/>
            </a:ext>
          </a:extLst>
        </xdr:cNvPr>
        <xdr:cNvSpPr/>
      </xdr:nvSpPr>
      <xdr:spPr>
        <a:xfrm>
          <a:off x="4131310" y="102073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110870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24491AA-D0DD-42AD-AD05-E07FD6AF99A4}"/>
            </a:ext>
          </a:extLst>
        </xdr:cNvPr>
        <xdr:cNvSpPr txBox="1"/>
      </xdr:nvSpPr>
      <xdr:spPr>
        <a:xfrm>
          <a:off x="421259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73297</xdr:rowOff>
    </xdr:from>
    <xdr:to>
      <xdr:col>20</xdr:col>
      <xdr:colOff>38100</xdr:colOff>
      <xdr:row>60</xdr:row>
      <xdr:rowOff>3447</xdr:rowOff>
    </xdr:to>
    <xdr:sp macro="" textlink="">
      <xdr:nvSpPr>
        <xdr:cNvPr id="192" name="楕円 191">
          <a:extLst>
            <a:ext uri="{FF2B5EF4-FFF2-40B4-BE49-F238E27FC236}">
              <a16:creationId xmlns:a16="http://schemas.microsoft.com/office/drawing/2014/main" id="{D2AE97CD-304A-42DF-B293-D3447D7C46D7}"/>
            </a:ext>
          </a:extLst>
        </xdr:cNvPr>
        <xdr:cNvSpPr/>
      </xdr:nvSpPr>
      <xdr:spPr>
        <a:xfrm>
          <a:off x="3388360" y="101888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124097</xdr:rowOff>
    </xdr:from>
    <xdr:to>
      <xdr:col>24</xdr:col>
      <xdr:colOff>63500</xdr:colOff>
      <xdr:row>59</xdr:row>
      <xdr:rowOff>138793</xdr:rowOff>
    </xdr:to>
    <xdr:cxnSp macro="">
      <xdr:nvCxnSpPr>
        <xdr:cNvPr id="193" name="直線コネクタ 192">
          <a:extLst>
            <a:ext uri="{FF2B5EF4-FFF2-40B4-BE49-F238E27FC236}">
              <a16:creationId xmlns:a16="http://schemas.microsoft.com/office/drawing/2014/main" id="{36A8EA2E-0C19-41CE-B958-27FB8BE28598}"/>
            </a:ext>
          </a:extLst>
        </xdr:cNvPr>
        <xdr:cNvCxnSpPr/>
      </xdr:nvCxnSpPr>
      <xdr:spPr>
        <a:xfrm>
          <a:off x="3431540" y="10241552"/>
          <a:ext cx="74295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94" name="楕円 193">
          <a:extLst>
            <a:ext uri="{FF2B5EF4-FFF2-40B4-BE49-F238E27FC236}">
              <a16:creationId xmlns:a16="http://schemas.microsoft.com/office/drawing/2014/main" id="{B66AF0E8-E8C1-4989-A4EC-1706C231327E}"/>
            </a:ext>
          </a:extLst>
        </xdr:cNvPr>
        <xdr:cNvSpPr/>
      </xdr:nvSpPr>
      <xdr:spPr>
        <a:xfrm>
          <a:off x="2571750" y="1017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124097</xdr:rowOff>
    </xdr:to>
    <xdr:cxnSp macro="">
      <xdr:nvCxnSpPr>
        <xdr:cNvPr id="195" name="直線コネクタ 194">
          <a:extLst>
            <a:ext uri="{FF2B5EF4-FFF2-40B4-BE49-F238E27FC236}">
              <a16:creationId xmlns:a16="http://schemas.microsoft.com/office/drawing/2014/main" id="{CC64FFC0-2A51-42FA-8825-D1E9AE7F4AE9}"/>
            </a:ext>
          </a:extLst>
        </xdr:cNvPr>
        <xdr:cNvCxnSpPr/>
      </xdr:nvCxnSpPr>
      <xdr:spPr>
        <a:xfrm>
          <a:off x="2626360" y="10216515"/>
          <a:ext cx="80518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24312</xdr:rowOff>
    </xdr:from>
    <xdr:to>
      <xdr:col>10</xdr:col>
      <xdr:colOff>165100</xdr:colOff>
      <xdr:row>59</xdr:row>
      <xdr:rowOff>125912</xdr:rowOff>
    </xdr:to>
    <xdr:sp macro="" textlink="">
      <xdr:nvSpPr>
        <xdr:cNvPr id="196" name="楕円 195">
          <a:extLst>
            <a:ext uri="{FF2B5EF4-FFF2-40B4-BE49-F238E27FC236}">
              <a16:creationId xmlns:a16="http://schemas.microsoft.com/office/drawing/2014/main" id="{CA24F3AA-F82D-4563-AD2D-F88407089793}"/>
            </a:ext>
          </a:extLst>
        </xdr:cNvPr>
        <xdr:cNvSpPr/>
      </xdr:nvSpPr>
      <xdr:spPr>
        <a:xfrm>
          <a:off x="1774190" y="10136052"/>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75112</xdr:rowOff>
    </xdr:from>
    <xdr:to>
      <xdr:col>15</xdr:col>
      <xdr:colOff>50800</xdr:colOff>
      <xdr:row>59</xdr:row>
      <xdr:rowOff>102870</xdr:rowOff>
    </xdr:to>
    <xdr:cxnSp macro="">
      <xdr:nvCxnSpPr>
        <xdr:cNvPr id="197" name="直線コネクタ 196">
          <a:extLst>
            <a:ext uri="{FF2B5EF4-FFF2-40B4-BE49-F238E27FC236}">
              <a16:creationId xmlns:a16="http://schemas.microsoft.com/office/drawing/2014/main" id="{01277581-54BD-49EB-BAEE-0DB569517CC8}"/>
            </a:ext>
          </a:extLst>
        </xdr:cNvPr>
        <xdr:cNvCxnSpPr/>
      </xdr:nvCxnSpPr>
      <xdr:spPr>
        <a:xfrm>
          <a:off x="1828800" y="10190662"/>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168003</xdr:rowOff>
    </xdr:from>
    <xdr:to>
      <xdr:col>6</xdr:col>
      <xdr:colOff>38100</xdr:colOff>
      <xdr:row>59</xdr:row>
      <xdr:rowOff>98153</xdr:rowOff>
    </xdr:to>
    <xdr:sp macro="" textlink="">
      <xdr:nvSpPr>
        <xdr:cNvPr id="198" name="楕円 197">
          <a:extLst>
            <a:ext uri="{FF2B5EF4-FFF2-40B4-BE49-F238E27FC236}">
              <a16:creationId xmlns:a16="http://schemas.microsoft.com/office/drawing/2014/main" id="{EDDA499F-2DC7-4F17-B24A-952F3D793A88}"/>
            </a:ext>
          </a:extLst>
        </xdr:cNvPr>
        <xdr:cNvSpPr/>
      </xdr:nvSpPr>
      <xdr:spPr>
        <a:xfrm>
          <a:off x="988060" y="1011591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47353</xdr:rowOff>
    </xdr:from>
    <xdr:to>
      <xdr:col>10</xdr:col>
      <xdr:colOff>114300</xdr:colOff>
      <xdr:row>59</xdr:row>
      <xdr:rowOff>75112</xdr:rowOff>
    </xdr:to>
    <xdr:cxnSp macro="">
      <xdr:nvCxnSpPr>
        <xdr:cNvPr id="199" name="直線コネクタ 198">
          <a:extLst>
            <a:ext uri="{FF2B5EF4-FFF2-40B4-BE49-F238E27FC236}">
              <a16:creationId xmlns:a16="http://schemas.microsoft.com/office/drawing/2014/main" id="{D8C233B9-6407-46D1-9F36-E630D4794C5A}"/>
            </a:ext>
          </a:extLst>
        </xdr:cNvPr>
        <xdr:cNvCxnSpPr/>
      </xdr:nvCxnSpPr>
      <xdr:spPr>
        <a:xfrm>
          <a:off x="1031240" y="10164808"/>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30B940B-4F30-4EFB-8D82-226DC5850F66}"/>
            </a:ext>
          </a:extLst>
        </xdr:cNvPr>
        <xdr:cNvSpPr txBox="1"/>
      </xdr:nvSpPr>
      <xdr:spPr>
        <a:xfrm>
          <a:off x="32391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191B1CF-C3CC-4207-BA11-D68F72C956E1}"/>
            </a:ext>
          </a:extLst>
        </xdr:cNvPr>
        <xdr:cNvSpPr txBox="1"/>
      </xdr:nvSpPr>
      <xdr:spPr>
        <a:xfrm>
          <a:off x="2439044" y="104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36A097F-F97E-4D3A-9190-1937DECC7728}"/>
            </a:ext>
          </a:extLst>
        </xdr:cNvPr>
        <xdr:cNvSpPr txBox="1"/>
      </xdr:nvSpPr>
      <xdr:spPr>
        <a:xfrm>
          <a:off x="164148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9C66EDB-F39C-404E-91AB-949554F06FD0}"/>
            </a:ext>
          </a:extLst>
        </xdr:cNvPr>
        <xdr:cNvSpPr txBox="1"/>
      </xdr:nvSpPr>
      <xdr:spPr>
        <a:xfrm>
          <a:off x="855354" y="1041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19974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28418D7-C7DC-491B-BF39-AA0B501E7B70}"/>
            </a:ext>
          </a:extLst>
        </xdr:cNvPr>
        <xdr:cNvSpPr txBox="1"/>
      </xdr:nvSpPr>
      <xdr:spPr>
        <a:xfrm>
          <a:off x="3239144"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67EC197-D29D-45E0-B92C-8366B79706AA}"/>
            </a:ext>
          </a:extLst>
        </xdr:cNvPr>
        <xdr:cNvSpPr txBox="1"/>
      </xdr:nvSpPr>
      <xdr:spPr>
        <a:xfrm>
          <a:off x="2439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142439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9826F1B-394C-4CA1-9084-7C51689E1E2C}"/>
            </a:ext>
          </a:extLst>
        </xdr:cNvPr>
        <xdr:cNvSpPr txBox="1"/>
      </xdr:nvSpPr>
      <xdr:spPr>
        <a:xfrm>
          <a:off x="1641484" y="991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114680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02ECB95-FDE4-466E-94DC-C27743E6B796}"/>
            </a:ext>
          </a:extLst>
        </xdr:cNvPr>
        <xdr:cNvSpPr txBox="1"/>
      </xdr:nvSpPr>
      <xdr:spPr>
        <a:xfrm>
          <a:off x="85535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B9FC635-1C64-41AE-A44F-53F835B4898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A5F9FFF-3ED6-4A30-85FE-1EC42609FBEC}"/>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9BD1B42-D7F7-4898-B76D-611A4E5E4AB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2B68DC8-5A35-4732-9910-F066B3323C27}"/>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3A005D0-CD24-4764-87C2-0E169249E8D8}"/>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0CB0BDD-7524-472B-87BB-D03599F1A64A}"/>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796298F-237B-4D75-B69E-DA1FB3A504D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B8DD89B-5F3D-4446-948C-543643F3C97D}"/>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763AF79-AE6C-4B16-8935-88EA37DAFE3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F6FAB25-4B82-423B-B9F5-E05CED193BE5}"/>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6A0F918-D820-4344-A501-8AE386F4EBDF}"/>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6DF38B97-AC41-4CE3-B04D-550B6C5DD8BF}"/>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30A6220-C122-4EF6-A824-16F193B16624}"/>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440DAF4D-1A11-4060-8011-945890210E6B}"/>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B65C125-6216-4ACB-9B27-7D2217834841}"/>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F893DCAD-4FDC-4883-BDFE-199BE15D2A92}"/>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8BB8740-59B9-4DCF-8DF2-CB9509A891F1}"/>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76DC56D3-F895-4E26-98C1-17840005C079}"/>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9EFCF9A-F6D9-45D6-A42A-7AB782CC048B}"/>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D81E86F3-E19A-4C72-8491-C7FA398F4DD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A5DAE3D-7F3A-40EF-BC9F-39A23B7BD9C5}"/>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B421C4A2-2CF8-4F50-A411-E5F04BF17B8E}"/>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1BA16B1-7A22-4626-99C7-657CFD1A303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1885FFD9-FF6B-4509-8793-3AE74E85ABF0}"/>
            </a:ext>
          </a:extLst>
        </xdr:cNvPr>
        <xdr:cNvCxnSpPr/>
      </xdr:nvCxnSpPr>
      <xdr:spPr>
        <a:xfrm flipV="1">
          <a:off x="9429115" y="9638715"/>
          <a:ext cx="0" cy="140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BFFACE61-7803-4CEE-B361-16DA1E7A1963}"/>
            </a:ext>
          </a:extLst>
        </xdr:cNvPr>
        <xdr:cNvSpPr txBox="1"/>
      </xdr:nvSpPr>
      <xdr:spPr>
        <a:xfrm>
          <a:off x="946785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EB95FFE-03CA-4128-9841-7982079B9871}"/>
            </a:ext>
          </a:extLst>
        </xdr:cNvPr>
        <xdr:cNvCxnSpPr/>
      </xdr:nvCxnSpPr>
      <xdr:spPr>
        <a:xfrm>
          <a:off x="9356090" y="110432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77AA2349-3D4A-48CE-BC18-80BF48E23C70}"/>
            </a:ext>
          </a:extLst>
        </xdr:cNvPr>
        <xdr:cNvSpPr txBox="1"/>
      </xdr:nvSpPr>
      <xdr:spPr>
        <a:xfrm>
          <a:off x="946785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1AB71620-CF73-4897-BA49-81F79B468B6F}"/>
            </a:ext>
          </a:extLst>
        </xdr:cNvPr>
        <xdr:cNvCxnSpPr/>
      </xdr:nvCxnSpPr>
      <xdr:spPr>
        <a:xfrm>
          <a:off x="9356090" y="96387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2EB6972D-4FA4-4698-9341-73AC4B611512}"/>
            </a:ext>
          </a:extLst>
        </xdr:cNvPr>
        <xdr:cNvSpPr txBox="1"/>
      </xdr:nvSpPr>
      <xdr:spPr>
        <a:xfrm>
          <a:off x="9467850" y="108457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2D144A21-C193-4F60-87EB-FFACB1BD5967}"/>
            </a:ext>
          </a:extLst>
        </xdr:cNvPr>
        <xdr:cNvSpPr/>
      </xdr:nvSpPr>
      <xdr:spPr>
        <a:xfrm>
          <a:off x="9394190" y="108615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EF080A1F-71B3-445E-80D7-943E16FC4E4F}"/>
            </a:ext>
          </a:extLst>
        </xdr:cNvPr>
        <xdr:cNvSpPr/>
      </xdr:nvSpPr>
      <xdr:spPr>
        <a:xfrm>
          <a:off x="8632190" y="1085541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AEEB7132-0E21-4561-A214-6397B7E67A1A}"/>
            </a:ext>
          </a:extLst>
        </xdr:cNvPr>
        <xdr:cNvSpPr/>
      </xdr:nvSpPr>
      <xdr:spPr>
        <a:xfrm>
          <a:off x="7846060" y="1085881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72839771-DF2B-4051-8D37-26F32FC239E8}"/>
            </a:ext>
          </a:extLst>
        </xdr:cNvPr>
        <xdr:cNvSpPr/>
      </xdr:nvSpPr>
      <xdr:spPr>
        <a:xfrm>
          <a:off x="7029450" y="1085882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D0FAEE4-B413-4FAF-9B70-EA315EEB8B0F}"/>
            </a:ext>
          </a:extLst>
        </xdr:cNvPr>
        <xdr:cNvSpPr/>
      </xdr:nvSpPr>
      <xdr:spPr>
        <a:xfrm>
          <a:off x="6231890" y="10860235"/>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4A497E5-0A1C-47B4-93E8-CFCE5142C318}"/>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037E84E-0990-44DB-9117-9B4DA68989C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3DB92F8-4D29-4A73-A37F-86B83A50FAB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E96B9D9-629A-4F5F-9F85-F46988989EEE}"/>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310166A-753C-4C5D-BC3D-0A4EC90FEC71}"/>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61161</xdr:rowOff>
    </xdr:from>
    <xdr:to>
      <xdr:col>55</xdr:col>
      <xdr:colOff>50800</xdr:colOff>
      <xdr:row>63</xdr:row>
      <xdr:rowOff>162761</xdr:rowOff>
    </xdr:to>
    <xdr:sp macro="" textlink="">
      <xdr:nvSpPr>
        <xdr:cNvPr id="247" name="楕円 246">
          <a:extLst>
            <a:ext uri="{FF2B5EF4-FFF2-40B4-BE49-F238E27FC236}">
              <a16:creationId xmlns:a16="http://schemas.microsoft.com/office/drawing/2014/main" id="{4ED2CE1E-1317-4882-AF9D-7178D86936DD}"/>
            </a:ext>
          </a:extLst>
        </xdr:cNvPr>
        <xdr:cNvSpPr/>
      </xdr:nvSpPr>
      <xdr:spPr>
        <a:xfrm>
          <a:off x="9394190" y="10858701"/>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84038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F4BF056D-5D41-4ED5-B100-A06517166EFA}"/>
            </a:ext>
          </a:extLst>
        </xdr:cNvPr>
        <xdr:cNvSpPr txBox="1"/>
      </xdr:nvSpPr>
      <xdr:spPr>
        <a:xfrm>
          <a:off x="9467850" y="1071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59241</xdr:rowOff>
    </xdr:from>
    <xdr:to>
      <xdr:col>50</xdr:col>
      <xdr:colOff>165100</xdr:colOff>
      <xdr:row>63</xdr:row>
      <xdr:rowOff>160841</xdr:rowOff>
    </xdr:to>
    <xdr:sp macro="" textlink="">
      <xdr:nvSpPr>
        <xdr:cNvPr id="249" name="楕円 248">
          <a:extLst>
            <a:ext uri="{FF2B5EF4-FFF2-40B4-BE49-F238E27FC236}">
              <a16:creationId xmlns:a16="http://schemas.microsoft.com/office/drawing/2014/main" id="{7378920F-04DF-42C4-8782-8B4638524BD6}"/>
            </a:ext>
          </a:extLst>
        </xdr:cNvPr>
        <xdr:cNvSpPr/>
      </xdr:nvSpPr>
      <xdr:spPr>
        <a:xfrm>
          <a:off x="8632190" y="1085678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110041</xdr:rowOff>
    </xdr:from>
    <xdr:to>
      <xdr:col>55</xdr:col>
      <xdr:colOff>0</xdr:colOff>
      <xdr:row>63</xdr:row>
      <xdr:rowOff>111961</xdr:rowOff>
    </xdr:to>
    <xdr:cxnSp macro="">
      <xdr:nvCxnSpPr>
        <xdr:cNvPr id="250" name="直線コネクタ 249">
          <a:extLst>
            <a:ext uri="{FF2B5EF4-FFF2-40B4-BE49-F238E27FC236}">
              <a16:creationId xmlns:a16="http://schemas.microsoft.com/office/drawing/2014/main" id="{ADE48FD0-6E58-4367-8E4D-22E204E5F328}"/>
            </a:ext>
          </a:extLst>
        </xdr:cNvPr>
        <xdr:cNvCxnSpPr/>
      </xdr:nvCxnSpPr>
      <xdr:spPr>
        <a:xfrm>
          <a:off x="8686800" y="10909486"/>
          <a:ext cx="74295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59929</xdr:rowOff>
    </xdr:from>
    <xdr:to>
      <xdr:col>46</xdr:col>
      <xdr:colOff>38100</xdr:colOff>
      <xdr:row>63</xdr:row>
      <xdr:rowOff>161529</xdr:rowOff>
    </xdr:to>
    <xdr:sp macro="" textlink="">
      <xdr:nvSpPr>
        <xdr:cNvPr id="251" name="楕円 250">
          <a:extLst>
            <a:ext uri="{FF2B5EF4-FFF2-40B4-BE49-F238E27FC236}">
              <a16:creationId xmlns:a16="http://schemas.microsoft.com/office/drawing/2014/main" id="{57D0EF52-7A19-4013-A59D-F729B5707DFF}"/>
            </a:ext>
          </a:extLst>
        </xdr:cNvPr>
        <xdr:cNvSpPr/>
      </xdr:nvSpPr>
      <xdr:spPr>
        <a:xfrm>
          <a:off x="7846060" y="1085746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110041</xdr:rowOff>
    </xdr:from>
    <xdr:to>
      <xdr:col>50</xdr:col>
      <xdr:colOff>114300</xdr:colOff>
      <xdr:row>63</xdr:row>
      <xdr:rowOff>110729</xdr:rowOff>
    </xdr:to>
    <xdr:cxnSp macro="">
      <xdr:nvCxnSpPr>
        <xdr:cNvPr id="252" name="直線コネクタ 251">
          <a:extLst>
            <a:ext uri="{FF2B5EF4-FFF2-40B4-BE49-F238E27FC236}">
              <a16:creationId xmlns:a16="http://schemas.microsoft.com/office/drawing/2014/main" id="{2A7C1756-F960-4AB9-850E-A2E54C8764B0}"/>
            </a:ext>
          </a:extLst>
        </xdr:cNvPr>
        <xdr:cNvCxnSpPr/>
      </xdr:nvCxnSpPr>
      <xdr:spPr>
        <a:xfrm flipV="1">
          <a:off x="7889240" y="10909486"/>
          <a:ext cx="79756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59017</xdr:rowOff>
    </xdr:from>
    <xdr:to>
      <xdr:col>41</xdr:col>
      <xdr:colOff>101600</xdr:colOff>
      <xdr:row>63</xdr:row>
      <xdr:rowOff>160617</xdr:rowOff>
    </xdr:to>
    <xdr:sp macro="" textlink="">
      <xdr:nvSpPr>
        <xdr:cNvPr id="253" name="楕円 252">
          <a:extLst>
            <a:ext uri="{FF2B5EF4-FFF2-40B4-BE49-F238E27FC236}">
              <a16:creationId xmlns:a16="http://schemas.microsoft.com/office/drawing/2014/main" id="{9A9F52DE-C1D0-4692-83D5-0AABFE5A293C}"/>
            </a:ext>
          </a:extLst>
        </xdr:cNvPr>
        <xdr:cNvSpPr/>
      </xdr:nvSpPr>
      <xdr:spPr>
        <a:xfrm>
          <a:off x="7029450" y="1085655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109817</xdr:rowOff>
    </xdr:from>
    <xdr:to>
      <xdr:col>45</xdr:col>
      <xdr:colOff>177800</xdr:colOff>
      <xdr:row>63</xdr:row>
      <xdr:rowOff>110729</xdr:rowOff>
    </xdr:to>
    <xdr:cxnSp macro="">
      <xdr:nvCxnSpPr>
        <xdr:cNvPr id="254" name="直線コネクタ 253">
          <a:extLst>
            <a:ext uri="{FF2B5EF4-FFF2-40B4-BE49-F238E27FC236}">
              <a16:creationId xmlns:a16="http://schemas.microsoft.com/office/drawing/2014/main" id="{D649A550-E256-480A-9112-D32770629F12}"/>
            </a:ext>
          </a:extLst>
        </xdr:cNvPr>
        <xdr:cNvCxnSpPr/>
      </xdr:nvCxnSpPr>
      <xdr:spPr>
        <a:xfrm>
          <a:off x="7084060" y="10909262"/>
          <a:ext cx="80518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57558</xdr:rowOff>
    </xdr:from>
    <xdr:to>
      <xdr:col>36</xdr:col>
      <xdr:colOff>165100</xdr:colOff>
      <xdr:row>63</xdr:row>
      <xdr:rowOff>159158</xdr:rowOff>
    </xdr:to>
    <xdr:sp macro="" textlink="">
      <xdr:nvSpPr>
        <xdr:cNvPr id="255" name="楕円 254">
          <a:extLst>
            <a:ext uri="{FF2B5EF4-FFF2-40B4-BE49-F238E27FC236}">
              <a16:creationId xmlns:a16="http://schemas.microsoft.com/office/drawing/2014/main" id="{E6A385E2-687E-478F-B3F2-05500B4E812E}"/>
            </a:ext>
          </a:extLst>
        </xdr:cNvPr>
        <xdr:cNvSpPr/>
      </xdr:nvSpPr>
      <xdr:spPr>
        <a:xfrm>
          <a:off x="6231890" y="1085509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108358</xdr:rowOff>
    </xdr:from>
    <xdr:to>
      <xdr:col>41</xdr:col>
      <xdr:colOff>50800</xdr:colOff>
      <xdr:row>63</xdr:row>
      <xdr:rowOff>109817</xdr:rowOff>
    </xdr:to>
    <xdr:cxnSp macro="">
      <xdr:nvCxnSpPr>
        <xdr:cNvPr id="256" name="直線コネクタ 255">
          <a:extLst>
            <a:ext uri="{FF2B5EF4-FFF2-40B4-BE49-F238E27FC236}">
              <a16:creationId xmlns:a16="http://schemas.microsoft.com/office/drawing/2014/main" id="{98DFEA4E-4069-4183-B4C5-9D0FB99178BB}"/>
            </a:ext>
          </a:extLst>
        </xdr:cNvPr>
        <xdr:cNvCxnSpPr/>
      </xdr:nvCxnSpPr>
      <xdr:spPr>
        <a:xfrm>
          <a:off x="6286500" y="10907803"/>
          <a:ext cx="79756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A7858438-387C-4F19-ADC2-22816A339C79}"/>
            </a:ext>
          </a:extLst>
        </xdr:cNvPr>
        <xdr:cNvSpPr txBox="1"/>
      </xdr:nvSpPr>
      <xdr:spPr>
        <a:xfrm>
          <a:off x="8401265" y="1063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688C9763-5D46-449D-B5CC-D2B0810E7D69}"/>
            </a:ext>
          </a:extLst>
        </xdr:cNvPr>
        <xdr:cNvSpPr txBox="1"/>
      </xdr:nvSpPr>
      <xdr:spPr>
        <a:xfrm>
          <a:off x="7610690"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5ADE2959-163B-4876-8EFF-3C30967B9C7A}"/>
            </a:ext>
          </a:extLst>
        </xdr:cNvPr>
        <xdr:cNvSpPr txBox="1"/>
      </xdr:nvSpPr>
      <xdr:spPr>
        <a:xfrm>
          <a:off x="682265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1B3FF85E-69BB-4B3C-B15C-5B325E4B3068}"/>
            </a:ext>
          </a:extLst>
        </xdr:cNvPr>
        <xdr:cNvSpPr txBox="1"/>
      </xdr:nvSpPr>
      <xdr:spPr>
        <a:xfrm>
          <a:off x="6007950"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151968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37B45F7-1884-437A-A998-62A99AF8FC5C}"/>
            </a:ext>
          </a:extLst>
        </xdr:cNvPr>
        <xdr:cNvSpPr txBox="1"/>
      </xdr:nvSpPr>
      <xdr:spPr>
        <a:xfrm>
          <a:off x="8401265" y="1095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6606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105E6912-4D0B-4255-8657-2896AB260407}"/>
            </a:ext>
          </a:extLst>
        </xdr:cNvPr>
        <xdr:cNvSpPr txBox="1"/>
      </xdr:nvSpPr>
      <xdr:spPr>
        <a:xfrm>
          <a:off x="7610690" y="1063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5694</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31CC3389-86B8-4A82-884C-A75EB3AC7398}"/>
            </a:ext>
          </a:extLst>
        </xdr:cNvPr>
        <xdr:cNvSpPr txBox="1"/>
      </xdr:nvSpPr>
      <xdr:spPr>
        <a:xfrm>
          <a:off x="6822655" y="1063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4235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456DE758-3FA9-4DAD-9B44-6B732EAC52EE}"/>
            </a:ext>
          </a:extLst>
        </xdr:cNvPr>
        <xdr:cNvSpPr txBox="1"/>
      </xdr:nvSpPr>
      <xdr:spPr>
        <a:xfrm>
          <a:off x="6007950" y="1063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CF6D7F2-5338-48F1-ADDD-3431E8E5296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D0239B5-C154-44C7-B7C2-0C53F7A617E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F21A55C-905A-44EA-A5CD-5F691C3B29E5}"/>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CB213B9-E646-432A-B41E-D8AA28BC7CC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BBE7DD2-02F0-431A-9231-B3BD6AA348B3}"/>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F11CFCD-FC61-4A41-9EBF-F7EE5AA3047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6702487-A82A-49C4-A8B8-21AE4EF0F04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FAA44E4-EB64-4D15-91C5-9512E78AE85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3DBBA92-F9BE-42D8-9399-D3C8D699F49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0399A7E-B38B-49C1-96AA-B54980C1DF63}"/>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0A0F93E-D4EF-4F78-B6C9-F1F929FA6A6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BA9E346D-9609-4087-A3D3-0D5393283659}"/>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AFAFC8C8-0432-47A8-89A3-76EF297D357D}"/>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6BBE1E9B-5C95-4770-B26D-83B0C23486EC}"/>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C3F92437-25C2-420A-B6EF-E7BC0A30464A}"/>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9313F34-38F9-4895-A1F9-6308E9983B7D}"/>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26C4A80-CB70-4426-82BD-8FB0DC676B33}"/>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1F45438-1E7F-475B-894E-D02514442BF2}"/>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D086E67-5C88-4156-900D-2F205B71FE9E}"/>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CE8E57E-BD4F-4BE2-9187-8EDC7A3154BB}"/>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9A2250E-C131-4740-8736-0B9A3276A077}"/>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2DC3A32-7562-4166-967A-82E2264EDCD7}"/>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41340694-DCD1-4426-A0A5-3CBD6976DEE5}"/>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DEB824D1-F2A1-4246-98F1-94C1382E782E}"/>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24A67CF9-DC25-4CB4-AC81-D27F6D2FEEB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AB95FC28-81F0-4519-8E2E-88180C393D64}"/>
            </a:ext>
          </a:extLst>
        </xdr:cNvPr>
        <xdr:cNvCxnSpPr/>
      </xdr:nvCxnSpPr>
      <xdr:spPr>
        <a:xfrm flipV="1">
          <a:off x="4173855" y="13399497"/>
          <a:ext cx="0" cy="15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82FCD915-7B7F-43AA-B2CC-5B450A009386}"/>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B61401C6-EE04-437F-ACCB-CE2D310A4A1F}"/>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DB42DBE9-63DC-4116-8C1F-A6479C905998}"/>
            </a:ext>
          </a:extLst>
        </xdr:cNvPr>
        <xdr:cNvSpPr txBox="1"/>
      </xdr:nvSpPr>
      <xdr:spPr>
        <a:xfrm>
          <a:off x="4212590" y="13174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B3DA13DC-5655-4963-B2A6-119FBD578774}"/>
            </a:ext>
          </a:extLst>
        </xdr:cNvPr>
        <xdr:cNvCxnSpPr/>
      </xdr:nvCxnSpPr>
      <xdr:spPr>
        <a:xfrm>
          <a:off x="4112260" y="13399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25EC3F8F-124A-4DCC-B7B6-DD514BD05E5C}"/>
            </a:ext>
          </a:extLst>
        </xdr:cNvPr>
        <xdr:cNvSpPr txBox="1"/>
      </xdr:nvSpPr>
      <xdr:spPr>
        <a:xfrm>
          <a:off x="421259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FFEEFD0E-F907-4E01-9380-C38100ED8196}"/>
            </a:ext>
          </a:extLst>
        </xdr:cNvPr>
        <xdr:cNvSpPr/>
      </xdr:nvSpPr>
      <xdr:spPr>
        <a:xfrm>
          <a:off x="413131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BF68E381-7B99-4412-ACCA-B70E642DB9C4}"/>
            </a:ext>
          </a:extLst>
        </xdr:cNvPr>
        <xdr:cNvSpPr/>
      </xdr:nvSpPr>
      <xdr:spPr>
        <a:xfrm>
          <a:off x="3388360" y="1425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3B1D24D6-1E76-4073-8A74-E28EA344A55C}"/>
            </a:ext>
          </a:extLst>
        </xdr:cNvPr>
        <xdr:cNvSpPr/>
      </xdr:nvSpPr>
      <xdr:spPr>
        <a:xfrm>
          <a:off x="2571750" y="1423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012B0DF4-9FAD-460D-A4F9-0D6283237184}"/>
            </a:ext>
          </a:extLst>
        </xdr:cNvPr>
        <xdr:cNvSpPr/>
      </xdr:nvSpPr>
      <xdr:spPr>
        <a:xfrm>
          <a:off x="1774190" y="14195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66DA3AE0-711C-44CA-AE3C-F88E0E173FDD}"/>
            </a:ext>
          </a:extLst>
        </xdr:cNvPr>
        <xdr:cNvSpPr/>
      </xdr:nvSpPr>
      <xdr:spPr>
        <a:xfrm>
          <a:off x="988060" y="1423125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A043B30-51A1-4DD8-B637-C86E9AD0A73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3EAE47A-D2BC-43BB-AF47-4DB399307758}"/>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24925FF-26AB-4EA4-A245-09615293587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6CDF671-4372-43BC-89F9-D6BD7C78533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95CBE83-54A5-45E8-85D6-E6C893DBB21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306" name="楕円 305">
          <a:extLst>
            <a:ext uri="{FF2B5EF4-FFF2-40B4-BE49-F238E27FC236}">
              <a16:creationId xmlns:a16="http://schemas.microsoft.com/office/drawing/2014/main" id="{656437B2-965A-43BE-9DFB-C35C60678BB5}"/>
            </a:ext>
          </a:extLst>
        </xdr:cNvPr>
        <xdr:cNvSpPr/>
      </xdr:nvSpPr>
      <xdr:spPr>
        <a:xfrm>
          <a:off x="4131310" y="142884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77125</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D9B206-1195-463E-B3B6-3930435CC00B}"/>
            </a:ext>
          </a:extLst>
        </xdr:cNvPr>
        <xdr:cNvSpPr txBox="1"/>
      </xdr:nvSpPr>
      <xdr:spPr>
        <a:xfrm>
          <a:off x="4212590" y="1413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308" name="楕円 307">
          <a:extLst>
            <a:ext uri="{FF2B5EF4-FFF2-40B4-BE49-F238E27FC236}">
              <a16:creationId xmlns:a16="http://schemas.microsoft.com/office/drawing/2014/main" id="{4064E086-7FF8-4926-8687-C3851F53C131}"/>
            </a:ext>
          </a:extLst>
        </xdr:cNvPr>
        <xdr:cNvSpPr/>
      </xdr:nvSpPr>
      <xdr:spPr>
        <a:xfrm>
          <a:off x="3388360" y="1424812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105048</xdr:rowOff>
    </xdr:to>
    <xdr:cxnSp macro="">
      <xdr:nvCxnSpPr>
        <xdr:cNvPr id="309" name="直線コネクタ 308">
          <a:extLst>
            <a:ext uri="{FF2B5EF4-FFF2-40B4-BE49-F238E27FC236}">
              <a16:creationId xmlns:a16="http://schemas.microsoft.com/office/drawing/2014/main" id="{8EAC8C0A-BEE8-433F-B64F-E82BB490DA9A}"/>
            </a:ext>
          </a:extLst>
        </xdr:cNvPr>
        <xdr:cNvCxnSpPr/>
      </xdr:nvCxnSpPr>
      <xdr:spPr>
        <a:xfrm>
          <a:off x="3431540" y="14300834"/>
          <a:ext cx="74295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162016</xdr:rowOff>
    </xdr:from>
    <xdr:to>
      <xdr:col>15</xdr:col>
      <xdr:colOff>101600</xdr:colOff>
      <xdr:row>83</xdr:row>
      <xdr:rowOff>92166</xdr:rowOff>
    </xdr:to>
    <xdr:sp macro="" textlink="">
      <xdr:nvSpPr>
        <xdr:cNvPr id="310" name="楕円 309">
          <a:extLst>
            <a:ext uri="{FF2B5EF4-FFF2-40B4-BE49-F238E27FC236}">
              <a16:creationId xmlns:a16="http://schemas.microsoft.com/office/drawing/2014/main" id="{EB50A902-145F-4149-BE61-D87C572552B0}"/>
            </a:ext>
          </a:extLst>
        </xdr:cNvPr>
        <xdr:cNvSpPr/>
      </xdr:nvSpPr>
      <xdr:spPr>
        <a:xfrm>
          <a:off x="2571750" y="142228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41366</xdr:rowOff>
    </xdr:from>
    <xdr:to>
      <xdr:col>19</xdr:col>
      <xdr:colOff>177800</xdr:colOff>
      <xdr:row>83</xdr:row>
      <xdr:rowOff>72389</xdr:rowOff>
    </xdr:to>
    <xdr:cxnSp macro="">
      <xdr:nvCxnSpPr>
        <xdr:cNvPr id="311" name="直線コネクタ 310">
          <a:extLst>
            <a:ext uri="{FF2B5EF4-FFF2-40B4-BE49-F238E27FC236}">
              <a16:creationId xmlns:a16="http://schemas.microsoft.com/office/drawing/2014/main" id="{95B4F611-2B47-49D0-BC86-68C9CBA86C10}"/>
            </a:ext>
          </a:extLst>
        </xdr:cNvPr>
        <xdr:cNvCxnSpPr/>
      </xdr:nvCxnSpPr>
      <xdr:spPr>
        <a:xfrm>
          <a:off x="2626360" y="14271716"/>
          <a:ext cx="805180" cy="2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12" name="楕円 311">
          <a:extLst>
            <a:ext uri="{FF2B5EF4-FFF2-40B4-BE49-F238E27FC236}">
              <a16:creationId xmlns:a16="http://schemas.microsoft.com/office/drawing/2014/main" id="{DB9A603A-CFF9-4F08-B230-F1C023E7B174}"/>
            </a:ext>
          </a:extLst>
        </xdr:cNvPr>
        <xdr:cNvSpPr/>
      </xdr:nvSpPr>
      <xdr:spPr>
        <a:xfrm>
          <a:off x="1774190" y="141909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41366</xdr:rowOff>
    </xdr:to>
    <xdr:cxnSp macro="">
      <xdr:nvCxnSpPr>
        <xdr:cNvPr id="313" name="直線コネクタ 312">
          <a:extLst>
            <a:ext uri="{FF2B5EF4-FFF2-40B4-BE49-F238E27FC236}">
              <a16:creationId xmlns:a16="http://schemas.microsoft.com/office/drawing/2014/main" id="{470D87E2-A7B9-46EE-9F6D-8F98A3B63FC6}"/>
            </a:ext>
          </a:extLst>
        </xdr:cNvPr>
        <xdr:cNvCxnSpPr/>
      </xdr:nvCxnSpPr>
      <xdr:spPr>
        <a:xfrm>
          <a:off x="1828800" y="14249399"/>
          <a:ext cx="79756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14" name="楕円 313">
          <a:extLst>
            <a:ext uri="{FF2B5EF4-FFF2-40B4-BE49-F238E27FC236}">
              <a16:creationId xmlns:a16="http://schemas.microsoft.com/office/drawing/2014/main" id="{4F9F9FC2-7CE2-478B-B250-0241251EC916}"/>
            </a:ext>
          </a:extLst>
        </xdr:cNvPr>
        <xdr:cNvSpPr/>
      </xdr:nvSpPr>
      <xdr:spPr>
        <a:xfrm>
          <a:off x="988060" y="141719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83</xdr:row>
      <xdr:rowOff>15239</xdr:rowOff>
    </xdr:to>
    <xdr:cxnSp macro="">
      <xdr:nvCxnSpPr>
        <xdr:cNvPr id="315" name="直線コネクタ 314">
          <a:extLst>
            <a:ext uri="{FF2B5EF4-FFF2-40B4-BE49-F238E27FC236}">
              <a16:creationId xmlns:a16="http://schemas.microsoft.com/office/drawing/2014/main" id="{54BA399D-4CFB-40B1-AAB3-C0D8B84D9C8C}"/>
            </a:ext>
          </a:extLst>
        </xdr:cNvPr>
        <xdr:cNvCxnSpPr/>
      </xdr:nvCxnSpPr>
      <xdr:spPr>
        <a:xfrm>
          <a:off x="1031240" y="14226540"/>
          <a:ext cx="7975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FC03A513-0508-456B-9F92-AC95EE124B87}"/>
            </a:ext>
          </a:extLst>
        </xdr:cNvPr>
        <xdr:cNvSpPr txBox="1"/>
      </xdr:nvSpPr>
      <xdr:spPr>
        <a:xfrm>
          <a:off x="3239144" y="1435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4CDD33C9-EE25-4D0A-9FED-B96A2C712BBC}"/>
            </a:ext>
          </a:extLst>
        </xdr:cNvPr>
        <xdr:cNvSpPr txBox="1"/>
      </xdr:nvSpPr>
      <xdr:spPr>
        <a:xfrm>
          <a:off x="2439044" y="1432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65956914-2A20-411C-8242-538E334E9E8F}"/>
            </a:ext>
          </a:extLst>
        </xdr:cNvPr>
        <xdr:cNvSpPr txBox="1"/>
      </xdr:nvSpPr>
      <xdr:spPr>
        <a:xfrm>
          <a:off x="1641484" y="1428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990858F4-780A-4426-AFCF-A47C99C8F69A}"/>
            </a:ext>
          </a:extLst>
        </xdr:cNvPr>
        <xdr:cNvSpPr txBox="1"/>
      </xdr:nvSpPr>
      <xdr:spPr>
        <a:xfrm>
          <a:off x="855354" y="143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139716</xdr:rowOff>
    </xdr:from>
    <xdr:ext cx="405111" cy="259045"/>
    <xdr:sp macro="" textlink="">
      <xdr:nvSpPr>
        <xdr:cNvPr id="320" name="n_1mainValue【公営住宅】&#10;有形固定資産減価償却率">
          <a:extLst>
            <a:ext uri="{FF2B5EF4-FFF2-40B4-BE49-F238E27FC236}">
              <a16:creationId xmlns:a16="http://schemas.microsoft.com/office/drawing/2014/main" id="{2BECD600-9336-48F5-8F6D-8AAE1A0FF50E}"/>
            </a:ext>
          </a:extLst>
        </xdr:cNvPr>
        <xdr:cNvSpPr txBox="1"/>
      </xdr:nvSpPr>
      <xdr:spPr>
        <a:xfrm>
          <a:off x="3239144" y="1402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108693</xdr:rowOff>
    </xdr:from>
    <xdr:ext cx="405111" cy="259045"/>
    <xdr:sp macro="" textlink="">
      <xdr:nvSpPr>
        <xdr:cNvPr id="321" name="n_2mainValue【公営住宅】&#10;有形固定資産減価償却率">
          <a:extLst>
            <a:ext uri="{FF2B5EF4-FFF2-40B4-BE49-F238E27FC236}">
              <a16:creationId xmlns:a16="http://schemas.microsoft.com/office/drawing/2014/main" id="{B013DD2A-7605-4750-8670-121429995526}"/>
            </a:ext>
          </a:extLst>
        </xdr:cNvPr>
        <xdr:cNvSpPr txBox="1"/>
      </xdr:nvSpPr>
      <xdr:spPr>
        <a:xfrm>
          <a:off x="2439044" y="1399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22" name="n_3mainValue【公営住宅】&#10;有形固定資産減価償却率">
          <a:extLst>
            <a:ext uri="{FF2B5EF4-FFF2-40B4-BE49-F238E27FC236}">
              <a16:creationId xmlns:a16="http://schemas.microsoft.com/office/drawing/2014/main" id="{E34A9FC8-8E0D-4FCA-A226-AABF0AC8D1F1}"/>
            </a:ext>
          </a:extLst>
        </xdr:cNvPr>
        <xdr:cNvSpPr txBox="1"/>
      </xdr:nvSpPr>
      <xdr:spPr>
        <a:xfrm>
          <a:off x="1641484" y="139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59707</xdr:rowOff>
    </xdr:from>
    <xdr:ext cx="405111" cy="259045"/>
    <xdr:sp macro="" textlink="">
      <xdr:nvSpPr>
        <xdr:cNvPr id="323" name="n_4mainValue【公営住宅】&#10;有形固定資産減価償却率">
          <a:extLst>
            <a:ext uri="{FF2B5EF4-FFF2-40B4-BE49-F238E27FC236}">
              <a16:creationId xmlns:a16="http://schemas.microsoft.com/office/drawing/2014/main" id="{E4536249-5CEF-4DC1-AEBE-CAB7FCB592B0}"/>
            </a:ext>
          </a:extLst>
        </xdr:cNvPr>
        <xdr:cNvSpPr txBox="1"/>
      </xdr:nvSpPr>
      <xdr:spPr>
        <a:xfrm>
          <a:off x="85535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038AAA7-61EA-4ACE-A828-A47DD9609EE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CB6908C-2BA3-4475-A055-86AEF018DD2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91305F9-BCA4-49A5-A6C7-73C1F4BA81E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50143F9-CB75-4140-B5DF-829104AC796E}"/>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F109DCC-F5C1-4D72-B464-C4016DDB32DC}"/>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09F9305-384C-4A2F-BCDD-8797CFEF353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BDF08F61-D37F-49DA-8E9C-44952CD4E7F3}"/>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EF48E4F-5D91-4579-8D0F-8D79BA2D24F7}"/>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4EC72EE-61D9-4E3A-970E-782A1CC543A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B8DBBB9-C401-426A-AB9A-1594FA7EA6A9}"/>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DD5951A3-DC09-43D0-9784-173C0BBF3870}"/>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B6BB183D-8F85-43FF-BFC8-E000E1F7CD11}"/>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6F004314-8546-453E-9F46-D2EC31693106}"/>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FAAE0AB0-60E7-4AF2-8081-176248615A3E}"/>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68E4B4DB-466E-44C1-8D25-C837D0D43A43}"/>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CA370A-EA8E-438A-A21F-6F0475220C0C}"/>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614B0B7F-7D2B-4221-863E-E714908422E1}"/>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BF54F9F2-376B-4928-97CE-BAEAE8872792}"/>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2A3319E0-4C60-4A80-9E82-9307D2408FDA}"/>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62E5F315-5099-43B2-951F-33FF0F1B1BD6}"/>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FE207D85-0310-4B9A-BEA2-87BF963449D7}"/>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46794F64-A0BB-45F3-8E0F-0596C022090C}"/>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61A2B3D-8ECB-4144-8091-2F13AABB4136}"/>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1D39FE06-C956-498F-9AC7-BA6A1F1223C7}"/>
            </a:ext>
          </a:extLst>
        </xdr:cNvPr>
        <xdr:cNvCxnSpPr/>
      </xdr:nvCxnSpPr>
      <xdr:spPr>
        <a:xfrm flipV="1">
          <a:off x="9429115" y="13560933"/>
          <a:ext cx="0" cy="12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3118931D-66C4-466B-97A7-8F52C5424800}"/>
            </a:ext>
          </a:extLst>
        </xdr:cNvPr>
        <xdr:cNvSpPr txBox="1"/>
      </xdr:nvSpPr>
      <xdr:spPr>
        <a:xfrm>
          <a:off x="946785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6B9D5EFA-A2A5-4E9E-B91D-ABA1D58ADD13}"/>
            </a:ext>
          </a:extLst>
        </xdr:cNvPr>
        <xdr:cNvCxnSpPr/>
      </xdr:nvCxnSpPr>
      <xdr:spPr>
        <a:xfrm>
          <a:off x="9356090" y="148582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49BEE0CF-552E-44C1-915E-C75C9D26363C}"/>
            </a:ext>
          </a:extLst>
        </xdr:cNvPr>
        <xdr:cNvSpPr txBox="1"/>
      </xdr:nvSpPr>
      <xdr:spPr>
        <a:xfrm>
          <a:off x="9467850"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9C8DE860-D6F2-4302-B6B0-14A78CE09C2C}"/>
            </a:ext>
          </a:extLst>
        </xdr:cNvPr>
        <xdr:cNvCxnSpPr/>
      </xdr:nvCxnSpPr>
      <xdr:spPr>
        <a:xfrm>
          <a:off x="9356090" y="135609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1F6B9751-EBA6-474C-A558-AA26177009B2}"/>
            </a:ext>
          </a:extLst>
        </xdr:cNvPr>
        <xdr:cNvSpPr txBox="1"/>
      </xdr:nvSpPr>
      <xdr:spPr>
        <a:xfrm>
          <a:off x="9467850" y="14459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603D7270-7252-465E-961B-128B44BF1071}"/>
            </a:ext>
          </a:extLst>
        </xdr:cNvPr>
        <xdr:cNvSpPr/>
      </xdr:nvSpPr>
      <xdr:spPr>
        <a:xfrm>
          <a:off x="9394190" y="1461160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7F10611A-531E-4F13-BD8F-4D9EF48A04C8}"/>
            </a:ext>
          </a:extLst>
        </xdr:cNvPr>
        <xdr:cNvSpPr/>
      </xdr:nvSpPr>
      <xdr:spPr>
        <a:xfrm>
          <a:off x="8632190" y="146192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23B7564B-B567-4526-9860-B54394F11F26}"/>
            </a:ext>
          </a:extLst>
        </xdr:cNvPr>
        <xdr:cNvSpPr/>
      </xdr:nvSpPr>
      <xdr:spPr>
        <a:xfrm>
          <a:off x="7846060" y="14618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552A4F4A-0D52-4E5C-9093-1C44A77717B7}"/>
            </a:ext>
          </a:extLst>
        </xdr:cNvPr>
        <xdr:cNvSpPr/>
      </xdr:nvSpPr>
      <xdr:spPr>
        <a:xfrm>
          <a:off x="7029450" y="146192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2F1F47AD-8679-4D28-9524-EF76892F45BA}"/>
            </a:ext>
          </a:extLst>
        </xdr:cNvPr>
        <xdr:cNvSpPr/>
      </xdr:nvSpPr>
      <xdr:spPr>
        <a:xfrm>
          <a:off x="6231890" y="146241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6538CA4-53DD-4A7F-8DC7-56D14BC2171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FF77AFF-4D8D-4DCE-ADE0-60AAE61212D2}"/>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648196A-F4C1-418B-A243-CBBAECD43F8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3E0A15E-4EAB-4BCF-9077-7B67863F76DF}"/>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6989032-2905-46B4-AFF4-9A7F51F3583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133986</xdr:rowOff>
    </xdr:from>
    <xdr:to>
      <xdr:col>55</xdr:col>
      <xdr:colOff>50800</xdr:colOff>
      <xdr:row>86</xdr:row>
      <xdr:rowOff>64136</xdr:rowOff>
    </xdr:to>
    <xdr:sp macro="" textlink="">
      <xdr:nvSpPr>
        <xdr:cNvPr id="363" name="楕円 362">
          <a:extLst>
            <a:ext uri="{FF2B5EF4-FFF2-40B4-BE49-F238E27FC236}">
              <a16:creationId xmlns:a16="http://schemas.microsoft.com/office/drawing/2014/main" id="{74912E6F-4B25-4E2D-B67E-D8FBD3B808F0}"/>
            </a:ext>
          </a:extLst>
        </xdr:cNvPr>
        <xdr:cNvSpPr/>
      </xdr:nvSpPr>
      <xdr:spPr>
        <a:xfrm>
          <a:off x="9394190" y="14703426"/>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48913</xdr:rowOff>
    </xdr:from>
    <xdr:ext cx="469744" cy="259045"/>
    <xdr:sp macro="" textlink="">
      <xdr:nvSpPr>
        <xdr:cNvPr id="364" name="【公営住宅】&#10;一人当たり面積該当値テキスト">
          <a:extLst>
            <a:ext uri="{FF2B5EF4-FFF2-40B4-BE49-F238E27FC236}">
              <a16:creationId xmlns:a16="http://schemas.microsoft.com/office/drawing/2014/main" id="{43B08E5C-B212-4289-A760-6475C59FEF85}"/>
            </a:ext>
          </a:extLst>
        </xdr:cNvPr>
        <xdr:cNvSpPr txBox="1"/>
      </xdr:nvSpPr>
      <xdr:spPr>
        <a:xfrm>
          <a:off x="9467850" y="1462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132842</xdr:rowOff>
    </xdr:from>
    <xdr:to>
      <xdr:col>50</xdr:col>
      <xdr:colOff>165100</xdr:colOff>
      <xdr:row>86</xdr:row>
      <xdr:rowOff>62992</xdr:rowOff>
    </xdr:to>
    <xdr:sp macro="" textlink="">
      <xdr:nvSpPr>
        <xdr:cNvPr id="365" name="楕円 364">
          <a:extLst>
            <a:ext uri="{FF2B5EF4-FFF2-40B4-BE49-F238E27FC236}">
              <a16:creationId xmlns:a16="http://schemas.microsoft.com/office/drawing/2014/main" id="{C2707266-9536-4DC3-B92D-723C57F0CC06}"/>
            </a:ext>
          </a:extLst>
        </xdr:cNvPr>
        <xdr:cNvSpPr/>
      </xdr:nvSpPr>
      <xdr:spPr>
        <a:xfrm>
          <a:off x="8632190" y="1470990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12192</xdr:rowOff>
    </xdr:from>
    <xdr:to>
      <xdr:col>55</xdr:col>
      <xdr:colOff>0</xdr:colOff>
      <xdr:row>86</xdr:row>
      <xdr:rowOff>13336</xdr:rowOff>
    </xdr:to>
    <xdr:cxnSp macro="">
      <xdr:nvCxnSpPr>
        <xdr:cNvPr id="366" name="直線コネクタ 365">
          <a:extLst>
            <a:ext uri="{FF2B5EF4-FFF2-40B4-BE49-F238E27FC236}">
              <a16:creationId xmlns:a16="http://schemas.microsoft.com/office/drawing/2014/main" id="{A018507F-2679-4695-9899-836C3B097A68}"/>
            </a:ext>
          </a:extLst>
        </xdr:cNvPr>
        <xdr:cNvCxnSpPr/>
      </xdr:nvCxnSpPr>
      <xdr:spPr>
        <a:xfrm>
          <a:off x="8686800" y="14760702"/>
          <a:ext cx="7429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132462</xdr:rowOff>
    </xdr:from>
    <xdr:to>
      <xdr:col>46</xdr:col>
      <xdr:colOff>38100</xdr:colOff>
      <xdr:row>86</xdr:row>
      <xdr:rowOff>62612</xdr:rowOff>
    </xdr:to>
    <xdr:sp macro="" textlink="">
      <xdr:nvSpPr>
        <xdr:cNvPr id="367" name="楕円 366">
          <a:extLst>
            <a:ext uri="{FF2B5EF4-FFF2-40B4-BE49-F238E27FC236}">
              <a16:creationId xmlns:a16="http://schemas.microsoft.com/office/drawing/2014/main" id="{DE3159B8-4E67-4198-9A39-DB2BE6C5AA7A}"/>
            </a:ext>
          </a:extLst>
        </xdr:cNvPr>
        <xdr:cNvSpPr/>
      </xdr:nvSpPr>
      <xdr:spPr>
        <a:xfrm>
          <a:off x="7846060" y="1470952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11812</xdr:rowOff>
    </xdr:from>
    <xdr:to>
      <xdr:col>50</xdr:col>
      <xdr:colOff>114300</xdr:colOff>
      <xdr:row>86</xdr:row>
      <xdr:rowOff>12192</xdr:rowOff>
    </xdr:to>
    <xdr:cxnSp macro="">
      <xdr:nvCxnSpPr>
        <xdr:cNvPr id="368" name="直線コネクタ 367">
          <a:extLst>
            <a:ext uri="{FF2B5EF4-FFF2-40B4-BE49-F238E27FC236}">
              <a16:creationId xmlns:a16="http://schemas.microsoft.com/office/drawing/2014/main" id="{E8DC6067-EEDE-4248-8B94-47636F90ACAC}"/>
            </a:ext>
          </a:extLst>
        </xdr:cNvPr>
        <xdr:cNvCxnSpPr/>
      </xdr:nvCxnSpPr>
      <xdr:spPr>
        <a:xfrm>
          <a:off x="7889240" y="14760322"/>
          <a:ext cx="79756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131699</xdr:rowOff>
    </xdr:from>
    <xdr:to>
      <xdr:col>41</xdr:col>
      <xdr:colOff>101600</xdr:colOff>
      <xdr:row>86</xdr:row>
      <xdr:rowOff>61849</xdr:rowOff>
    </xdr:to>
    <xdr:sp macro="" textlink="">
      <xdr:nvSpPr>
        <xdr:cNvPr id="369" name="楕円 368">
          <a:extLst>
            <a:ext uri="{FF2B5EF4-FFF2-40B4-BE49-F238E27FC236}">
              <a16:creationId xmlns:a16="http://schemas.microsoft.com/office/drawing/2014/main" id="{B40762F0-C88F-4CB4-A226-A08C4E426E5F}"/>
            </a:ext>
          </a:extLst>
        </xdr:cNvPr>
        <xdr:cNvSpPr/>
      </xdr:nvSpPr>
      <xdr:spPr>
        <a:xfrm>
          <a:off x="7029450" y="1470875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11049</xdr:rowOff>
    </xdr:from>
    <xdr:to>
      <xdr:col>45</xdr:col>
      <xdr:colOff>177800</xdr:colOff>
      <xdr:row>86</xdr:row>
      <xdr:rowOff>11812</xdr:rowOff>
    </xdr:to>
    <xdr:cxnSp macro="">
      <xdr:nvCxnSpPr>
        <xdr:cNvPr id="370" name="直線コネクタ 369">
          <a:extLst>
            <a:ext uri="{FF2B5EF4-FFF2-40B4-BE49-F238E27FC236}">
              <a16:creationId xmlns:a16="http://schemas.microsoft.com/office/drawing/2014/main" id="{7145DF5E-A0C1-4A2F-9081-03820D4A62CD}"/>
            </a:ext>
          </a:extLst>
        </xdr:cNvPr>
        <xdr:cNvCxnSpPr/>
      </xdr:nvCxnSpPr>
      <xdr:spPr>
        <a:xfrm>
          <a:off x="7084060" y="14757654"/>
          <a:ext cx="80518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130938</xdr:rowOff>
    </xdr:from>
    <xdr:to>
      <xdr:col>36</xdr:col>
      <xdr:colOff>165100</xdr:colOff>
      <xdr:row>86</xdr:row>
      <xdr:rowOff>61088</xdr:rowOff>
    </xdr:to>
    <xdr:sp macro="" textlink="">
      <xdr:nvSpPr>
        <xdr:cNvPr id="371" name="楕円 370">
          <a:extLst>
            <a:ext uri="{FF2B5EF4-FFF2-40B4-BE49-F238E27FC236}">
              <a16:creationId xmlns:a16="http://schemas.microsoft.com/office/drawing/2014/main" id="{FDAB2C40-FEC0-47F0-8E14-DDB8FA69055E}"/>
            </a:ext>
          </a:extLst>
        </xdr:cNvPr>
        <xdr:cNvSpPr/>
      </xdr:nvSpPr>
      <xdr:spPr>
        <a:xfrm>
          <a:off x="6231890" y="1470799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10288</xdr:rowOff>
    </xdr:from>
    <xdr:to>
      <xdr:col>41</xdr:col>
      <xdr:colOff>50800</xdr:colOff>
      <xdr:row>86</xdr:row>
      <xdr:rowOff>11049</xdr:rowOff>
    </xdr:to>
    <xdr:cxnSp macro="">
      <xdr:nvCxnSpPr>
        <xdr:cNvPr id="372" name="直線コネクタ 371">
          <a:extLst>
            <a:ext uri="{FF2B5EF4-FFF2-40B4-BE49-F238E27FC236}">
              <a16:creationId xmlns:a16="http://schemas.microsoft.com/office/drawing/2014/main" id="{D5FE6179-E169-4D9A-A2F8-AC4E7FD808CF}"/>
            </a:ext>
          </a:extLst>
        </xdr:cNvPr>
        <xdr:cNvCxnSpPr/>
      </xdr:nvCxnSpPr>
      <xdr:spPr>
        <a:xfrm>
          <a:off x="6286500" y="14756893"/>
          <a:ext cx="79756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0D4D331A-EC2B-4DD7-8B2B-84EB8A0CB826}"/>
            </a:ext>
          </a:extLst>
        </xdr:cNvPr>
        <xdr:cNvSpPr txBox="1"/>
      </xdr:nvSpPr>
      <xdr:spPr>
        <a:xfrm>
          <a:off x="8454467"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D3AE2364-E6ED-4474-8ED0-CA7E39AD3DE9}"/>
            </a:ext>
          </a:extLst>
        </xdr:cNvPr>
        <xdr:cNvSpPr txBox="1"/>
      </xdr:nvSpPr>
      <xdr:spPr>
        <a:xfrm>
          <a:off x="7673417" y="1439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ADD7DC29-09A5-49B5-B34E-A469D43E0AF4}"/>
            </a:ext>
          </a:extLst>
        </xdr:cNvPr>
        <xdr:cNvSpPr txBox="1"/>
      </xdr:nvSpPr>
      <xdr:spPr>
        <a:xfrm>
          <a:off x="6866332"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ED219ABD-1BC6-49A9-9F78-C90B90926983}"/>
            </a:ext>
          </a:extLst>
        </xdr:cNvPr>
        <xdr:cNvSpPr txBox="1"/>
      </xdr:nvSpPr>
      <xdr:spPr>
        <a:xfrm>
          <a:off x="6068772"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54119</xdr:rowOff>
    </xdr:from>
    <xdr:ext cx="469744" cy="259045"/>
    <xdr:sp macro="" textlink="">
      <xdr:nvSpPr>
        <xdr:cNvPr id="377" name="n_1mainValue【公営住宅】&#10;一人当たり面積">
          <a:extLst>
            <a:ext uri="{FF2B5EF4-FFF2-40B4-BE49-F238E27FC236}">
              <a16:creationId xmlns:a16="http://schemas.microsoft.com/office/drawing/2014/main" id="{E627FFA3-A053-4750-A16B-2EA66EF45A96}"/>
            </a:ext>
          </a:extLst>
        </xdr:cNvPr>
        <xdr:cNvSpPr txBox="1"/>
      </xdr:nvSpPr>
      <xdr:spPr>
        <a:xfrm>
          <a:off x="8454467" y="148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53739</xdr:rowOff>
    </xdr:from>
    <xdr:ext cx="469744" cy="259045"/>
    <xdr:sp macro="" textlink="">
      <xdr:nvSpPr>
        <xdr:cNvPr id="378" name="n_2mainValue【公営住宅】&#10;一人当たり面積">
          <a:extLst>
            <a:ext uri="{FF2B5EF4-FFF2-40B4-BE49-F238E27FC236}">
              <a16:creationId xmlns:a16="http://schemas.microsoft.com/office/drawing/2014/main" id="{D5DB11D7-D3F3-4403-8E95-826CCE8A5191}"/>
            </a:ext>
          </a:extLst>
        </xdr:cNvPr>
        <xdr:cNvSpPr txBox="1"/>
      </xdr:nvSpPr>
      <xdr:spPr>
        <a:xfrm>
          <a:off x="7673417" y="1480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52976</xdr:rowOff>
    </xdr:from>
    <xdr:ext cx="469744" cy="259045"/>
    <xdr:sp macro="" textlink="">
      <xdr:nvSpPr>
        <xdr:cNvPr id="379" name="n_3mainValue【公営住宅】&#10;一人当たり面積">
          <a:extLst>
            <a:ext uri="{FF2B5EF4-FFF2-40B4-BE49-F238E27FC236}">
              <a16:creationId xmlns:a16="http://schemas.microsoft.com/office/drawing/2014/main" id="{37E71467-3737-400F-9458-BF29C361F6E5}"/>
            </a:ext>
          </a:extLst>
        </xdr:cNvPr>
        <xdr:cNvSpPr txBox="1"/>
      </xdr:nvSpPr>
      <xdr:spPr>
        <a:xfrm>
          <a:off x="6866332" y="1480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52215</xdr:rowOff>
    </xdr:from>
    <xdr:ext cx="469744" cy="259045"/>
    <xdr:sp macro="" textlink="">
      <xdr:nvSpPr>
        <xdr:cNvPr id="380" name="n_4mainValue【公営住宅】&#10;一人当たり面積">
          <a:extLst>
            <a:ext uri="{FF2B5EF4-FFF2-40B4-BE49-F238E27FC236}">
              <a16:creationId xmlns:a16="http://schemas.microsoft.com/office/drawing/2014/main" id="{49217EA8-F31A-4E10-B75C-158F03C3ADD4}"/>
            </a:ext>
          </a:extLst>
        </xdr:cNvPr>
        <xdr:cNvSpPr txBox="1"/>
      </xdr:nvSpPr>
      <xdr:spPr>
        <a:xfrm>
          <a:off x="6068772" y="148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EA34362-E407-41BB-A994-B48844ED875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14A62F4B-D19A-496D-B32A-9D47279967FA}"/>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D8E2B782-0363-4E9C-865C-1351F5B6235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519F696E-6984-4CAA-88B8-6FA1D2F48ED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5D158904-6EE8-418B-BD78-7841E4198463}"/>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5204341-4417-4EB7-9A28-669ACF32F2B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A30DD55D-8D25-4AD1-9822-E9178362131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69ADA261-F2AD-4C93-BF04-A66DEA9C9025}"/>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CD8D1E0E-A2FA-4A6D-9722-70591C85A61F}"/>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E73B55B-5A60-41BF-8C40-40186D2ADE6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D0FC8E79-E2E1-4384-8A1C-DCC3567B816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65A89BAB-A7B2-4ADC-95A7-59049C45B05F}"/>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6238A6F1-E6FE-4FEA-A05C-D934D92C625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8252370C-95E2-4B94-8EE7-98263C350B7C}"/>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626F8A63-6EF9-415A-A249-835B0346024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7C37B9D8-4470-4B8C-A795-0AD66DFFBDD4}"/>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11726C4B-93D4-4B6F-9F8A-B3CD58ABC5D6}"/>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88E1E2E1-5BE7-4311-9388-726F9A98D86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4D2274AF-8042-4F89-A687-ABB16D5024E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C418422-02E0-4DB0-9AD0-EC3C1633A652}"/>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ECEF01D3-2705-46BE-9664-3DBE3AC9395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76CE5745-101C-4F7E-A15C-CAA5D5BC431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5C4C688-347B-4BA6-8A71-168EEB5C235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D0AAAC5-627B-4105-9F7F-F69F5112C1A5}"/>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3E4BFCF-F002-4AF4-921E-B10673DA0D81}"/>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39AF5C84-7754-432E-8C1D-BE723F8C9FCD}"/>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E43E4FDD-70DD-4C75-98FB-928A649733D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38516AA2-4449-46B6-9079-DBC05ED0FCA2}"/>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18D4004F-EAFF-42C2-AE15-028C28A0AC37}"/>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50780D09-89DE-48EA-889D-C4560F9F63D2}"/>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7A0B326A-6353-4497-B501-0AD24CE3CC92}"/>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6152CF6F-3525-46B8-869C-05F46A632F57}"/>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2BBA57BA-5EED-459E-AA02-A943E74CD286}"/>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54A65F58-3DF8-4B44-AE2B-F15FAF538DB5}"/>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B3C9B18C-6498-4287-897B-ACBB85781E11}"/>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82AC878D-DE7F-4EAF-9F22-0EDD15B56A2C}"/>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82D6607D-885C-44B5-BF0D-C7E8A1F7F7D3}"/>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6BD92DB-8A15-443D-A110-1C460E8DB81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638E0D0A-1D20-4B5D-9C9E-E0EF2379B1F5}"/>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CFC1FA3F-E8C1-4D2E-B0C0-B8EC62D77C29}"/>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DB3F2AB3-A4D0-4794-BB63-118713D70FF5}"/>
            </a:ext>
          </a:extLst>
        </xdr:cNvPr>
        <xdr:cNvCxnSpPr/>
      </xdr:nvCxnSpPr>
      <xdr:spPr>
        <a:xfrm flipV="1">
          <a:off x="14703424" y="565594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DBC659C7-BD50-44BA-96B2-2CAF3CEEDE48}"/>
            </a:ext>
          </a:extLst>
        </xdr:cNvPr>
        <xdr:cNvSpPr txBox="1"/>
      </xdr:nvSpPr>
      <xdr:spPr>
        <a:xfrm>
          <a:off x="1474216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E9649883-2E1F-43CD-A8DC-5EFDBF61F892}"/>
            </a:ext>
          </a:extLst>
        </xdr:cNvPr>
        <xdr:cNvCxnSpPr/>
      </xdr:nvCxnSpPr>
      <xdr:spPr>
        <a:xfrm>
          <a:off x="1461135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1382C698-D84A-433F-83F4-0DB1B1FC79DA}"/>
            </a:ext>
          </a:extLst>
        </xdr:cNvPr>
        <xdr:cNvSpPr txBox="1"/>
      </xdr:nvSpPr>
      <xdr:spPr>
        <a:xfrm>
          <a:off x="1474216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CF85BCB5-FEF6-48CA-8A4C-17D6B4A9C761}"/>
            </a:ext>
          </a:extLst>
        </xdr:cNvPr>
        <xdr:cNvCxnSpPr/>
      </xdr:nvCxnSpPr>
      <xdr:spPr>
        <a:xfrm>
          <a:off x="1461135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9E69C1E-5576-465E-B755-6E46DA9547C4}"/>
            </a:ext>
          </a:extLst>
        </xdr:cNvPr>
        <xdr:cNvSpPr txBox="1"/>
      </xdr:nvSpPr>
      <xdr:spPr>
        <a:xfrm>
          <a:off x="1474216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D0F3BFAF-66B4-4D41-969B-85CFF024DAA1}"/>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9019513B-8A4E-4612-9A20-839B06E33DEB}"/>
            </a:ext>
          </a:extLst>
        </xdr:cNvPr>
        <xdr:cNvSpPr/>
      </xdr:nvSpPr>
      <xdr:spPr>
        <a:xfrm>
          <a:off x="13887450" y="63842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38B39BAF-F4FA-4722-B922-4E0DAC604B30}"/>
            </a:ext>
          </a:extLst>
        </xdr:cNvPr>
        <xdr:cNvSpPr/>
      </xdr:nvSpPr>
      <xdr:spPr>
        <a:xfrm>
          <a:off x="13089890" y="6399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0C826171-E69D-4214-A7CA-3267D5725A5B}"/>
            </a:ext>
          </a:extLst>
        </xdr:cNvPr>
        <xdr:cNvSpPr/>
      </xdr:nvSpPr>
      <xdr:spPr>
        <a:xfrm>
          <a:off x="12303760" y="639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0E2965D9-D202-4AA6-9E01-1886DF5704FE}"/>
            </a:ext>
          </a:extLst>
        </xdr:cNvPr>
        <xdr:cNvSpPr/>
      </xdr:nvSpPr>
      <xdr:spPr>
        <a:xfrm>
          <a:off x="114871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203D626-AF49-4DFB-93E0-5C89BAC505F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B569BB7-9EC7-4559-9B48-B912ED19B6C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186562E-01C0-42D1-8172-6DD57267E38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9B9AAE3-19EF-40AB-87FF-DA868CFBCF1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D67B25B-BC2C-4F06-A670-04D8E412F82E}"/>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437" name="楕円 436">
          <a:extLst>
            <a:ext uri="{FF2B5EF4-FFF2-40B4-BE49-F238E27FC236}">
              <a16:creationId xmlns:a16="http://schemas.microsoft.com/office/drawing/2014/main" id="{A3B1B5D5-B743-4A8E-AD3F-BE5A39B9D438}"/>
            </a:ext>
          </a:extLst>
        </xdr:cNvPr>
        <xdr:cNvSpPr/>
      </xdr:nvSpPr>
      <xdr:spPr>
        <a:xfrm>
          <a:off x="14649450" y="61804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29227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F4810B5-C79D-4762-B673-00AB9D955B89}"/>
            </a:ext>
          </a:extLst>
        </xdr:cNvPr>
        <xdr:cNvSpPr txBox="1"/>
      </xdr:nvSpPr>
      <xdr:spPr>
        <a:xfrm>
          <a:off x="1474216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39" name="楕円 438">
          <a:extLst>
            <a:ext uri="{FF2B5EF4-FFF2-40B4-BE49-F238E27FC236}">
              <a16:creationId xmlns:a16="http://schemas.microsoft.com/office/drawing/2014/main" id="{D7E38580-D91F-4611-BAC8-70A26A68A35D}"/>
            </a:ext>
          </a:extLst>
        </xdr:cNvPr>
        <xdr:cNvSpPr/>
      </xdr:nvSpPr>
      <xdr:spPr>
        <a:xfrm>
          <a:off x="13887450" y="61366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57150</xdr:rowOff>
    </xdr:to>
    <xdr:cxnSp macro="">
      <xdr:nvCxnSpPr>
        <xdr:cNvPr id="440" name="直線コネクタ 439">
          <a:extLst>
            <a:ext uri="{FF2B5EF4-FFF2-40B4-BE49-F238E27FC236}">
              <a16:creationId xmlns:a16="http://schemas.microsoft.com/office/drawing/2014/main" id="{6BE169C5-7D2E-40C0-8AC8-9BE418C9FA2B}"/>
            </a:ext>
          </a:extLst>
        </xdr:cNvPr>
        <xdr:cNvCxnSpPr/>
      </xdr:nvCxnSpPr>
      <xdr:spPr>
        <a:xfrm>
          <a:off x="13942060" y="618744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103505</xdr:rowOff>
    </xdr:from>
    <xdr:to>
      <xdr:col>76</xdr:col>
      <xdr:colOff>165100</xdr:colOff>
      <xdr:row>36</xdr:row>
      <xdr:rowOff>33655</xdr:rowOff>
    </xdr:to>
    <xdr:sp macro="" textlink="">
      <xdr:nvSpPr>
        <xdr:cNvPr id="441" name="楕円 440">
          <a:extLst>
            <a:ext uri="{FF2B5EF4-FFF2-40B4-BE49-F238E27FC236}">
              <a16:creationId xmlns:a16="http://schemas.microsoft.com/office/drawing/2014/main" id="{8D22150B-C37B-4092-982A-8ECBAB160B12}"/>
            </a:ext>
          </a:extLst>
        </xdr:cNvPr>
        <xdr:cNvSpPr/>
      </xdr:nvSpPr>
      <xdr:spPr>
        <a:xfrm>
          <a:off x="13089890" y="61023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36</xdr:row>
      <xdr:rowOff>19050</xdr:rowOff>
    </xdr:to>
    <xdr:cxnSp macro="">
      <xdr:nvCxnSpPr>
        <xdr:cNvPr id="442" name="直線コネクタ 441">
          <a:extLst>
            <a:ext uri="{FF2B5EF4-FFF2-40B4-BE49-F238E27FC236}">
              <a16:creationId xmlns:a16="http://schemas.microsoft.com/office/drawing/2014/main" id="{78C2FFAF-5CE7-45CF-A82B-8C35C529CEE0}"/>
            </a:ext>
          </a:extLst>
        </xdr:cNvPr>
        <xdr:cNvCxnSpPr/>
      </xdr:nvCxnSpPr>
      <xdr:spPr>
        <a:xfrm>
          <a:off x="13144500" y="615505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67310</xdr:rowOff>
    </xdr:from>
    <xdr:to>
      <xdr:col>72</xdr:col>
      <xdr:colOff>38100</xdr:colOff>
      <xdr:row>35</xdr:row>
      <xdr:rowOff>168910</xdr:rowOff>
    </xdr:to>
    <xdr:sp macro="" textlink="">
      <xdr:nvSpPr>
        <xdr:cNvPr id="443" name="楕円 442">
          <a:extLst>
            <a:ext uri="{FF2B5EF4-FFF2-40B4-BE49-F238E27FC236}">
              <a16:creationId xmlns:a16="http://schemas.microsoft.com/office/drawing/2014/main" id="{48555183-8B1B-4C71-9093-6E58B2CF9275}"/>
            </a:ext>
          </a:extLst>
        </xdr:cNvPr>
        <xdr:cNvSpPr/>
      </xdr:nvSpPr>
      <xdr:spPr>
        <a:xfrm>
          <a:off x="12303760" y="60661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118110</xdr:rowOff>
    </xdr:from>
    <xdr:to>
      <xdr:col>76</xdr:col>
      <xdr:colOff>114300</xdr:colOff>
      <xdr:row>35</xdr:row>
      <xdr:rowOff>154305</xdr:rowOff>
    </xdr:to>
    <xdr:cxnSp macro="">
      <xdr:nvCxnSpPr>
        <xdr:cNvPr id="444" name="直線コネクタ 443">
          <a:extLst>
            <a:ext uri="{FF2B5EF4-FFF2-40B4-BE49-F238E27FC236}">
              <a16:creationId xmlns:a16="http://schemas.microsoft.com/office/drawing/2014/main" id="{ABBB3FC9-2133-4AB4-AF48-3A4FA7F76459}"/>
            </a:ext>
          </a:extLst>
        </xdr:cNvPr>
        <xdr:cNvCxnSpPr/>
      </xdr:nvCxnSpPr>
      <xdr:spPr>
        <a:xfrm>
          <a:off x="12346940" y="612076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29210</xdr:rowOff>
    </xdr:from>
    <xdr:to>
      <xdr:col>67</xdr:col>
      <xdr:colOff>101600</xdr:colOff>
      <xdr:row>35</xdr:row>
      <xdr:rowOff>130810</xdr:rowOff>
    </xdr:to>
    <xdr:sp macro="" textlink="">
      <xdr:nvSpPr>
        <xdr:cNvPr id="445" name="楕円 444">
          <a:extLst>
            <a:ext uri="{FF2B5EF4-FFF2-40B4-BE49-F238E27FC236}">
              <a16:creationId xmlns:a16="http://schemas.microsoft.com/office/drawing/2014/main" id="{4C6E0BCA-A88C-40D8-B9D4-21BFA6309F5D}"/>
            </a:ext>
          </a:extLst>
        </xdr:cNvPr>
        <xdr:cNvSpPr/>
      </xdr:nvSpPr>
      <xdr:spPr>
        <a:xfrm>
          <a:off x="11487150" y="60280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80010</xdr:rowOff>
    </xdr:from>
    <xdr:to>
      <xdr:col>71</xdr:col>
      <xdr:colOff>177800</xdr:colOff>
      <xdr:row>35</xdr:row>
      <xdr:rowOff>118110</xdr:rowOff>
    </xdr:to>
    <xdr:cxnSp macro="">
      <xdr:nvCxnSpPr>
        <xdr:cNvPr id="446" name="直線コネクタ 445">
          <a:extLst>
            <a:ext uri="{FF2B5EF4-FFF2-40B4-BE49-F238E27FC236}">
              <a16:creationId xmlns:a16="http://schemas.microsoft.com/office/drawing/2014/main" id="{F20821D8-F0BE-4466-B2FF-7D5AEF85FF3D}"/>
            </a:ext>
          </a:extLst>
        </xdr:cNvPr>
        <xdr:cNvCxnSpPr/>
      </xdr:nvCxnSpPr>
      <xdr:spPr>
        <a:xfrm>
          <a:off x="11541760" y="608266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40A1E4A6-49C3-4311-A797-25219E9C590E}"/>
            </a:ext>
          </a:extLst>
        </xdr:cNvPr>
        <xdr:cNvSpPr txBox="1"/>
      </xdr:nvSpPr>
      <xdr:spPr>
        <a:xfrm>
          <a:off x="1373823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43B0D68-6FA2-473E-8376-4E98926852B8}"/>
            </a:ext>
          </a:extLst>
        </xdr:cNvPr>
        <xdr:cNvSpPr txBox="1"/>
      </xdr:nvSpPr>
      <xdr:spPr>
        <a:xfrm>
          <a:off x="1295718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E227A014-FD17-4A47-93C1-489EAC6A5776}"/>
            </a:ext>
          </a:extLst>
        </xdr:cNvPr>
        <xdr:cNvSpPr txBox="1"/>
      </xdr:nvSpPr>
      <xdr:spPr>
        <a:xfrm>
          <a:off x="1217105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30474D4-EB1B-491B-BFA5-2616D1707789}"/>
            </a:ext>
          </a:extLst>
        </xdr:cNvPr>
        <xdr:cNvSpPr txBox="1"/>
      </xdr:nvSpPr>
      <xdr:spPr>
        <a:xfrm>
          <a:off x="113544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BA0B3F5F-79D5-4672-95CE-C9752CE1E926}"/>
            </a:ext>
          </a:extLst>
        </xdr:cNvPr>
        <xdr:cNvSpPr txBox="1"/>
      </xdr:nvSpPr>
      <xdr:spPr>
        <a:xfrm>
          <a:off x="1373823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50182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133793E3-4979-43CB-AA98-A7FAD2390246}"/>
            </a:ext>
          </a:extLst>
        </xdr:cNvPr>
        <xdr:cNvSpPr txBox="1"/>
      </xdr:nvSpPr>
      <xdr:spPr>
        <a:xfrm>
          <a:off x="1295718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13987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F6D9C5C8-646E-4135-BD90-FE519C31386A}"/>
            </a:ext>
          </a:extLst>
        </xdr:cNvPr>
        <xdr:cNvSpPr txBox="1"/>
      </xdr:nvSpPr>
      <xdr:spPr>
        <a:xfrm>
          <a:off x="1217105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147337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25C2908C-5C78-48E3-8AA7-B04443FF2F6E}"/>
            </a:ext>
          </a:extLst>
        </xdr:cNvPr>
        <xdr:cNvSpPr txBox="1"/>
      </xdr:nvSpPr>
      <xdr:spPr>
        <a:xfrm>
          <a:off x="113544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8597338-27EC-4637-A885-634C5987402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E6B8FBB-5004-4E5E-9FF3-097FE07C89C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B8A71D8A-C029-48B2-A038-51BCCD4CEF5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C5D72738-3D79-4919-8A83-B1F69F1CC21A}"/>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16DEC7CE-8DEF-4F1D-9BA0-C633A0B0F4C5}"/>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8C6D6BE7-2B01-4395-9DB2-8AF306EB9BD7}"/>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4D6F251-306D-458D-A664-591664A51D6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8BC999AD-C2E6-49E2-965C-29F86AF304D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90B52F07-EE45-4C34-98E3-6F5646B4CE8C}"/>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C8F3C593-300E-4A3E-8075-68D20D9697F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E88E78E5-BE3D-4ABC-85A4-AE8E7C58CE3F}"/>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F79D835F-B0ED-411D-B777-ED2BCDE1A467}"/>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45BBE216-DF69-4717-84B8-AFB51222B819}"/>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8687F121-C6E5-40F9-B6F3-5DEE7057D1A0}"/>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787CECA6-D217-4B39-B0FB-D00913076E34}"/>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82A73F74-2866-4099-90F7-4D23451C8448}"/>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3DE9024F-339F-4AEA-8594-ED7FD442A2DD}"/>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296C1800-99FE-42CD-A417-3D47EFF47DA6}"/>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2DE8F61E-1079-4CC2-8551-FBB4CFDD4505}"/>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E46D8E6E-107F-4ED7-B707-36AAD44465FC}"/>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153FC83E-6006-464E-BBEE-F9DAD5ACB0C4}"/>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245AE28C-7E16-4953-B2A7-3E62B26F9877}"/>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24E81067-A298-4356-9B40-2BE0945FA9C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9432A510-AD96-46F5-8643-B8200AC82DCE}"/>
            </a:ext>
          </a:extLst>
        </xdr:cNvPr>
        <xdr:cNvCxnSpPr/>
      </xdr:nvCxnSpPr>
      <xdr:spPr>
        <a:xfrm flipV="1">
          <a:off x="19947254" y="58959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18368073-5C91-4BC9-AEF4-9721F28504A7}"/>
            </a:ext>
          </a:extLst>
        </xdr:cNvPr>
        <xdr:cNvSpPr txBox="1"/>
      </xdr:nvSpPr>
      <xdr:spPr>
        <a:xfrm>
          <a:off x="19985990" y="722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6FB33BE3-016C-4592-8D22-0980DB031C6D}"/>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B0BCC6C8-C28C-4D08-8BC8-F1F03B5CCEAD}"/>
            </a:ext>
          </a:extLst>
        </xdr:cNvPr>
        <xdr:cNvSpPr txBox="1"/>
      </xdr:nvSpPr>
      <xdr:spPr>
        <a:xfrm>
          <a:off x="1998599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26971913-91EA-4C93-80D5-0D8BF34D8102}"/>
            </a:ext>
          </a:extLst>
        </xdr:cNvPr>
        <xdr:cNvCxnSpPr/>
      </xdr:nvCxnSpPr>
      <xdr:spPr>
        <a:xfrm>
          <a:off x="19885660" y="5895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A33A078A-308F-4DB9-ABCE-5FC0694FE996}"/>
            </a:ext>
          </a:extLst>
        </xdr:cNvPr>
        <xdr:cNvSpPr txBox="1"/>
      </xdr:nvSpPr>
      <xdr:spPr>
        <a:xfrm>
          <a:off x="1998599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5C43457D-976F-48C8-BA61-8BB599D46B67}"/>
            </a:ext>
          </a:extLst>
        </xdr:cNvPr>
        <xdr:cNvSpPr/>
      </xdr:nvSpPr>
      <xdr:spPr>
        <a:xfrm>
          <a:off x="19904710" y="6837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9319FCE8-E87D-42B1-B225-75F903707B0C}"/>
            </a:ext>
          </a:extLst>
        </xdr:cNvPr>
        <xdr:cNvSpPr/>
      </xdr:nvSpPr>
      <xdr:spPr>
        <a:xfrm>
          <a:off x="19161760" y="6847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6343E771-B063-420E-A5BE-510251CACC0F}"/>
            </a:ext>
          </a:extLst>
        </xdr:cNvPr>
        <xdr:cNvSpPr/>
      </xdr:nvSpPr>
      <xdr:spPr>
        <a:xfrm>
          <a:off x="18345150" y="6856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6A2E594E-C709-48A2-9AE0-1BEA74E206DB}"/>
            </a:ext>
          </a:extLst>
        </xdr:cNvPr>
        <xdr:cNvSpPr/>
      </xdr:nvSpPr>
      <xdr:spPr>
        <a:xfrm>
          <a:off x="17547590" y="68605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E80C1CA3-3397-4C7F-BE35-D7E1C305E30A}"/>
            </a:ext>
          </a:extLst>
        </xdr:cNvPr>
        <xdr:cNvSpPr/>
      </xdr:nvSpPr>
      <xdr:spPr>
        <a:xfrm>
          <a:off x="16761460" y="6860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6A330A9-FE47-4131-886B-D533257B68F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66260D3-F3AE-49D8-985D-8D312836692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845B4E1-55E0-4004-8192-1AEECACD699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BB9DA4D-2ED9-4DA9-9461-E82A2EB153D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E37A2BF-D41D-48C9-8F55-F946C64F8781}"/>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94" name="楕円 493">
          <a:extLst>
            <a:ext uri="{FF2B5EF4-FFF2-40B4-BE49-F238E27FC236}">
              <a16:creationId xmlns:a16="http://schemas.microsoft.com/office/drawing/2014/main" id="{56EEC3C2-CD23-44EA-9A6A-693ACB4F6802}"/>
            </a:ext>
          </a:extLst>
        </xdr:cNvPr>
        <xdr:cNvSpPr/>
      </xdr:nvSpPr>
      <xdr:spPr>
        <a:xfrm>
          <a:off x="19904710" y="65233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29227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CD52A2EA-26C6-4BFC-BDC6-5B371BA7ADBE}"/>
            </a:ext>
          </a:extLst>
        </xdr:cNvPr>
        <xdr:cNvSpPr txBox="1"/>
      </xdr:nvSpPr>
      <xdr:spPr>
        <a:xfrm>
          <a:off x="19985990"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496" name="楕円 495">
          <a:extLst>
            <a:ext uri="{FF2B5EF4-FFF2-40B4-BE49-F238E27FC236}">
              <a16:creationId xmlns:a16="http://schemas.microsoft.com/office/drawing/2014/main" id="{6134619F-AFDD-487D-900D-D799F6DB46EA}"/>
            </a:ext>
          </a:extLst>
        </xdr:cNvPr>
        <xdr:cNvSpPr/>
      </xdr:nvSpPr>
      <xdr:spPr>
        <a:xfrm>
          <a:off x="19161760" y="65043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38</xdr:row>
      <xdr:rowOff>57150</xdr:rowOff>
    </xdr:to>
    <xdr:cxnSp macro="">
      <xdr:nvCxnSpPr>
        <xdr:cNvPr id="497" name="直線コネクタ 496">
          <a:extLst>
            <a:ext uri="{FF2B5EF4-FFF2-40B4-BE49-F238E27FC236}">
              <a16:creationId xmlns:a16="http://schemas.microsoft.com/office/drawing/2014/main" id="{0335F9FE-E8C1-47A4-8F29-8B584A27AC68}"/>
            </a:ext>
          </a:extLst>
        </xdr:cNvPr>
        <xdr:cNvCxnSpPr/>
      </xdr:nvCxnSpPr>
      <xdr:spPr>
        <a:xfrm>
          <a:off x="19204940" y="6553200"/>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154940</xdr:rowOff>
    </xdr:from>
    <xdr:to>
      <xdr:col>107</xdr:col>
      <xdr:colOff>101600</xdr:colOff>
      <xdr:row>38</xdr:row>
      <xdr:rowOff>85090</xdr:rowOff>
    </xdr:to>
    <xdr:sp macro="" textlink="">
      <xdr:nvSpPr>
        <xdr:cNvPr id="498" name="楕円 497">
          <a:extLst>
            <a:ext uri="{FF2B5EF4-FFF2-40B4-BE49-F238E27FC236}">
              <a16:creationId xmlns:a16="http://schemas.microsoft.com/office/drawing/2014/main" id="{01F349C1-D5E5-4C60-B97B-1A4CA405BDE8}"/>
            </a:ext>
          </a:extLst>
        </xdr:cNvPr>
        <xdr:cNvSpPr/>
      </xdr:nvSpPr>
      <xdr:spPr>
        <a:xfrm>
          <a:off x="18345150" y="6498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34290</xdr:rowOff>
    </xdr:from>
    <xdr:to>
      <xdr:col>111</xdr:col>
      <xdr:colOff>177800</xdr:colOff>
      <xdr:row>38</xdr:row>
      <xdr:rowOff>38100</xdr:rowOff>
    </xdr:to>
    <xdr:cxnSp macro="">
      <xdr:nvCxnSpPr>
        <xdr:cNvPr id="499" name="直線コネクタ 498">
          <a:extLst>
            <a:ext uri="{FF2B5EF4-FFF2-40B4-BE49-F238E27FC236}">
              <a16:creationId xmlns:a16="http://schemas.microsoft.com/office/drawing/2014/main" id="{0C258624-43B4-41DD-9190-656C5D41FB15}"/>
            </a:ext>
          </a:extLst>
        </xdr:cNvPr>
        <xdr:cNvCxnSpPr/>
      </xdr:nvCxnSpPr>
      <xdr:spPr>
        <a:xfrm>
          <a:off x="18399760" y="6549390"/>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151130</xdr:rowOff>
    </xdr:from>
    <xdr:to>
      <xdr:col>102</xdr:col>
      <xdr:colOff>165100</xdr:colOff>
      <xdr:row>38</xdr:row>
      <xdr:rowOff>81280</xdr:rowOff>
    </xdr:to>
    <xdr:sp macro="" textlink="">
      <xdr:nvSpPr>
        <xdr:cNvPr id="500" name="楕円 499">
          <a:extLst>
            <a:ext uri="{FF2B5EF4-FFF2-40B4-BE49-F238E27FC236}">
              <a16:creationId xmlns:a16="http://schemas.microsoft.com/office/drawing/2014/main" id="{FFC0CEFC-B972-448E-B908-30B7FBCE61F2}"/>
            </a:ext>
          </a:extLst>
        </xdr:cNvPr>
        <xdr:cNvSpPr/>
      </xdr:nvSpPr>
      <xdr:spPr>
        <a:xfrm>
          <a:off x="17547590" y="64947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30480</xdr:rowOff>
    </xdr:from>
    <xdr:to>
      <xdr:col>107</xdr:col>
      <xdr:colOff>50800</xdr:colOff>
      <xdr:row>38</xdr:row>
      <xdr:rowOff>34290</xdr:rowOff>
    </xdr:to>
    <xdr:cxnSp macro="">
      <xdr:nvCxnSpPr>
        <xdr:cNvPr id="501" name="直線コネクタ 500">
          <a:extLst>
            <a:ext uri="{FF2B5EF4-FFF2-40B4-BE49-F238E27FC236}">
              <a16:creationId xmlns:a16="http://schemas.microsoft.com/office/drawing/2014/main" id="{7B2B8184-928B-4D81-AF6C-77C068E1DAA3}"/>
            </a:ext>
          </a:extLst>
        </xdr:cNvPr>
        <xdr:cNvCxnSpPr/>
      </xdr:nvCxnSpPr>
      <xdr:spPr>
        <a:xfrm>
          <a:off x="17602200" y="654367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143510</xdr:rowOff>
    </xdr:from>
    <xdr:to>
      <xdr:col>98</xdr:col>
      <xdr:colOff>38100</xdr:colOff>
      <xdr:row>38</xdr:row>
      <xdr:rowOff>73660</xdr:rowOff>
    </xdr:to>
    <xdr:sp macro="" textlink="">
      <xdr:nvSpPr>
        <xdr:cNvPr id="502" name="楕円 501">
          <a:extLst>
            <a:ext uri="{FF2B5EF4-FFF2-40B4-BE49-F238E27FC236}">
              <a16:creationId xmlns:a16="http://schemas.microsoft.com/office/drawing/2014/main" id="{377ED6C1-452B-4412-94A5-97CDC32FD22C}"/>
            </a:ext>
          </a:extLst>
        </xdr:cNvPr>
        <xdr:cNvSpPr/>
      </xdr:nvSpPr>
      <xdr:spPr>
        <a:xfrm>
          <a:off x="16761460" y="64852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22860</xdr:rowOff>
    </xdr:from>
    <xdr:to>
      <xdr:col>102</xdr:col>
      <xdr:colOff>114300</xdr:colOff>
      <xdr:row>38</xdr:row>
      <xdr:rowOff>30480</xdr:rowOff>
    </xdr:to>
    <xdr:cxnSp macro="">
      <xdr:nvCxnSpPr>
        <xdr:cNvPr id="503" name="直線コネクタ 502">
          <a:extLst>
            <a:ext uri="{FF2B5EF4-FFF2-40B4-BE49-F238E27FC236}">
              <a16:creationId xmlns:a16="http://schemas.microsoft.com/office/drawing/2014/main" id="{FB54B7D8-F846-48E2-9253-A5279EA1642E}"/>
            </a:ext>
          </a:extLst>
        </xdr:cNvPr>
        <xdr:cNvCxnSpPr/>
      </xdr:nvCxnSpPr>
      <xdr:spPr>
        <a:xfrm>
          <a:off x="16804640" y="653415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B83715A2-6FBC-4AA9-A2C4-C6ABDD3B3131}"/>
            </a:ext>
          </a:extLst>
        </xdr:cNvPr>
        <xdr:cNvSpPr txBox="1"/>
      </xdr:nvSpPr>
      <xdr:spPr>
        <a:xfrm>
          <a:off x="18982132" y="69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9DE8AB5F-43FC-4776-A5CB-00FD57DF49C0}"/>
            </a:ext>
          </a:extLst>
        </xdr:cNvPr>
        <xdr:cNvSpPr txBox="1"/>
      </xdr:nvSpPr>
      <xdr:spPr>
        <a:xfrm>
          <a:off x="1818203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D34AB1DB-FDCE-4111-910B-BAA272537D4C}"/>
            </a:ext>
          </a:extLst>
        </xdr:cNvPr>
        <xdr:cNvSpPr txBox="1"/>
      </xdr:nvSpPr>
      <xdr:spPr>
        <a:xfrm>
          <a:off x="17384472"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D318572-B475-4FC5-B432-8B11C3F18B07}"/>
            </a:ext>
          </a:extLst>
        </xdr:cNvPr>
        <xdr:cNvSpPr txBox="1"/>
      </xdr:nvSpPr>
      <xdr:spPr>
        <a:xfrm>
          <a:off x="1658881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105427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2D265F0A-4463-4FC3-8874-F20196FAF79F}"/>
            </a:ext>
          </a:extLst>
        </xdr:cNvPr>
        <xdr:cNvSpPr txBox="1"/>
      </xdr:nvSpPr>
      <xdr:spPr>
        <a:xfrm>
          <a:off x="18982132"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101617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E57D5F27-4490-4961-8F08-41659342E5E6}"/>
            </a:ext>
          </a:extLst>
        </xdr:cNvPr>
        <xdr:cNvSpPr txBox="1"/>
      </xdr:nvSpPr>
      <xdr:spPr>
        <a:xfrm>
          <a:off x="18182032"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97807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6DFF8154-60D1-464A-8A4D-797CCA272DFE}"/>
            </a:ext>
          </a:extLst>
        </xdr:cNvPr>
        <xdr:cNvSpPr txBox="1"/>
      </xdr:nvSpPr>
      <xdr:spPr>
        <a:xfrm>
          <a:off x="17384472"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90187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4D478AC3-F9ED-40CF-9B01-ED6A734F4231}"/>
            </a:ext>
          </a:extLst>
        </xdr:cNvPr>
        <xdr:cNvSpPr txBox="1"/>
      </xdr:nvSpPr>
      <xdr:spPr>
        <a:xfrm>
          <a:off x="1658881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A387829F-8104-42A1-8DBF-31D790813FCE}"/>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76CCB5A6-EE13-4B52-A7FA-AA9192C6452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CDBA855D-DB17-48B6-9F5E-850BD42128F2}"/>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E52768A3-D450-4C80-9CD9-F732BDA8081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DB9F7D9-677F-46E8-AA98-FD3F2B43491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A0B5A98F-D858-4A30-B32B-E42CE9DB12D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2ABFFA33-DEB1-4A12-A612-EBEBE4E1861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3E6183E1-45AE-4D83-83A1-BF9909E55D1F}"/>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D4D2F809-7F2B-4E7A-9957-3FD124AD938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AC4925DC-542F-4A23-ACEB-53D414A7D608}"/>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B51FB9E7-16F1-4A89-B469-0135056E919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5DE3D19E-440D-4AF5-840D-F4B8B08E42C5}"/>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47487A76-9812-4DE3-A198-8C708EC45EEB}"/>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4CD3DFC-302C-46C9-B501-635875DF0028}"/>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FCF07860-D26F-4FCA-A930-817A10854E13}"/>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D6C27FC3-5B27-42D4-B50B-043F1F642809}"/>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DE3AB030-62C6-4C49-BF93-279D820A39F9}"/>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6D6AB3CE-8031-4FF7-8A1E-510393554302}"/>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A43E2456-3F65-433D-B662-1AEC6C02E58D}"/>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1F961760-E012-4F37-89FF-2D463C59478C}"/>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9DF55ECC-7670-488C-8127-A28555DF64B3}"/>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6C6AB2C8-80A3-4234-B584-55918743231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F88D4E5C-D4EA-4372-8AE0-A1DC1679E2B1}"/>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74B81E04-7FCA-4F26-9966-64FC2219A1D3}"/>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9AAC7984-7D8D-4759-B70B-D39B67CA430C}"/>
            </a:ext>
          </a:extLst>
        </xdr:cNvPr>
        <xdr:cNvCxnSpPr/>
      </xdr:nvCxnSpPr>
      <xdr:spPr>
        <a:xfrm flipV="1">
          <a:off x="14703424" y="97802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2AE839F4-8E14-4EEF-9966-B89A1E6EE1C8}"/>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08D66A9C-62E0-445C-8602-BDA46D12B0F2}"/>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26F755A1-9455-45A7-A8BD-F6D8D548BA8C}"/>
            </a:ext>
          </a:extLst>
        </xdr:cNvPr>
        <xdr:cNvSpPr txBox="1"/>
      </xdr:nvSpPr>
      <xdr:spPr>
        <a:xfrm>
          <a:off x="14742160" y="955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A433E09A-63E7-4291-B61A-72F1DA0AD70C}"/>
            </a:ext>
          </a:extLst>
        </xdr:cNvPr>
        <xdr:cNvCxnSpPr/>
      </xdr:nvCxnSpPr>
      <xdr:spPr>
        <a:xfrm>
          <a:off x="14611350" y="9780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DE48E4D9-4704-4B9E-9E30-BE384DFA079B}"/>
            </a:ext>
          </a:extLst>
        </xdr:cNvPr>
        <xdr:cNvSpPr txBox="1"/>
      </xdr:nvSpPr>
      <xdr:spPr>
        <a:xfrm>
          <a:off x="1474216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49F4CC37-5668-4A33-8DC0-26D504A0D89D}"/>
            </a:ext>
          </a:extLst>
        </xdr:cNvPr>
        <xdr:cNvSpPr/>
      </xdr:nvSpPr>
      <xdr:spPr>
        <a:xfrm>
          <a:off x="146494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C4444650-6B66-4CE3-87A7-886D271BCCE3}"/>
            </a:ext>
          </a:extLst>
        </xdr:cNvPr>
        <xdr:cNvSpPr/>
      </xdr:nvSpPr>
      <xdr:spPr>
        <a:xfrm>
          <a:off x="13887450" y="10337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C8332097-2236-45D4-9DFF-1AA25074010F}"/>
            </a:ext>
          </a:extLst>
        </xdr:cNvPr>
        <xdr:cNvSpPr/>
      </xdr:nvSpPr>
      <xdr:spPr>
        <a:xfrm>
          <a:off x="13089890" y="103257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25DAB1C0-BB61-45AC-B734-0432957B2C55}"/>
            </a:ext>
          </a:extLst>
        </xdr:cNvPr>
        <xdr:cNvSpPr/>
      </xdr:nvSpPr>
      <xdr:spPr>
        <a:xfrm>
          <a:off x="12303760" y="103124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281DB641-BEBD-4A38-8518-5A3D99CE770C}"/>
            </a:ext>
          </a:extLst>
        </xdr:cNvPr>
        <xdr:cNvSpPr/>
      </xdr:nvSpPr>
      <xdr:spPr>
        <a:xfrm>
          <a:off x="114871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38C14B5-BA19-4501-8EFD-A6DD8571148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188410E-D874-46E4-9CB4-CB71A7958077}"/>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20A1229-1464-45E6-9042-9E1E5C22A9F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D504CFE-8E39-4C8D-B4B9-3B76AC3B10AA}"/>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3D2ACB0-4CD2-4489-A229-672BD0873A8D}"/>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52" name="楕円 551">
          <a:extLst>
            <a:ext uri="{FF2B5EF4-FFF2-40B4-BE49-F238E27FC236}">
              <a16:creationId xmlns:a16="http://schemas.microsoft.com/office/drawing/2014/main" id="{71DB0901-6665-48FD-8E4F-2B574CDC7037}"/>
            </a:ext>
          </a:extLst>
        </xdr:cNvPr>
        <xdr:cNvSpPr/>
      </xdr:nvSpPr>
      <xdr:spPr>
        <a:xfrm>
          <a:off x="14649450" y="1053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4C1E5F04-7CD7-4CDB-A81C-D4AD1AF63E4C}"/>
            </a:ext>
          </a:extLst>
        </xdr:cNvPr>
        <xdr:cNvSpPr txBox="1"/>
      </xdr:nvSpPr>
      <xdr:spPr>
        <a:xfrm>
          <a:off x="1474216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46355</xdr:rowOff>
    </xdr:from>
    <xdr:to>
      <xdr:col>81</xdr:col>
      <xdr:colOff>101600</xdr:colOff>
      <xdr:row>61</xdr:row>
      <xdr:rowOff>147955</xdr:rowOff>
    </xdr:to>
    <xdr:sp macro="" textlink="">
      <xdr:nvSpPr>
        <xdr:cNvPr id="554" name="楕円 553">
          <a:extLst>
            <a:ext uri="{FF2B5EF4-FFF2-40B4-BE49-F238E27FC236}">
              <a16:creationId xmlns:a16="http://schemas.microsoft.com/office/drawing/2014/main" id="{29CAD848-45BF-4080-BBBC-84BF0B54A465}"/>
            </a:ext>
          </a:extLst>
        </xdr:cNvPr>
        <xdr:cNvSpPr/>
      </xdr:nvSpPr>
      <xdr:spPr>
        <a:xfrm>
          <a:off x="13887450" y="105067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97155</xdr:rowOff>
    </xdr:from>
    <xdr:to>
      <xdr:col>85</xdr:col>
      <xdr:colOff>127000</xdr:colOff>
      <xdr:row>61</xdr:row>
      <xdr:rowOff>125730</xdr:rowOff>
    </xdr:to>
    <xdr:cxnSp macro="">
      <xdr:nvCxnSpPr>
        <xdr:cNvPr id="555" name="直線コネクタ 554">
          <a:extLst>
            <a:ext uri="{FF2B5EF4-FFF2-40B4-BE49-F238E27FC236}">
              <a16:creationId xmlns:a16="http://schemas.microsoft.com/office/drawing/2014/main" id="{198A2F56-4D8F-428B-BA7C-4AEB6BF9FD16}"/>
            </a:ext>
          </a:extLst>
        </xdr:cNvPr>
        <xdr:cNvCxnSpPr/>
      </xdr:nvCxnSpPr>
      <xdr:spPr>
        <a:xfrm>
          <a:off x="13942060" y="1055179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33020</xdr:rowOff>
    </xdr:from>
    <xdr:to>
      <xdr:col>76</xdr:col>
      <xdr:colOff>165100</xdr:colOff>
      <xdr:row>61</xdr:row>
      <xdr:rowOff>134620</xdr:rowOff>
    </xdr:to>
    <xdr:sp macro="" textlink="">
      <xdr:nvSpPr>
        <xdr:cNvPr id="556" name="楕円 555">
          <a:extLst>
            <a:ext uri="{FF2B5EF4-FFF2-40B4-BE49-F238E27FC236}">
              <a16:creationId xmlns:a16="http://schemas.microsoft.com/office/drawing/2014/main" id="{62627044-F220-4742-A2FF-F7F76147884D}"/>
            </a:ext>
          </a:extLst>
        </xdr:cNvPr>
        <xdr:cNvSpPr/>
      </xdr:nvSpPr>
      <xdr:spPr>
        <a:xfrm>
          <a:off x="13089890" y="104895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83820</xdr:rowOff>
    </xdr:from>
    <xdr:to>
      <xdr:col>81</xdr:col>
      <xdr:colOff>50800</xdr:colOff>
      <xdr:row>61</xdr:row>
      <xdr:rowOff>97155</xdr:rowOff>
    </xdr:to>
    <xdr:cxnSp macro="">
      <xdr:nvCxnSpPr>
        <xdr:cNvPr id="557" name="直線コネクタ 556">
          <a:extLst>
            <a:ext uri="{FF2B5EF4-FFF2-40B4-BE49-F238E27FC236}">
              <a16:creationId xmlns:a16="http://schemas.microsoft.com/office/drawing/2014/main" id="{8892DFE2-A1F4-413E-8EC6-B255634F49D6}"/>
            </a:ext>
          </a:extLst>
        </xdr:cNvPr>
        <xdr:cNvCxnSpPr/>
      </xdr:nvCxnSpPr>
      <xdr:spPr>
        <a:xfrm>
          <a:off x="13144500" y="10544175"/>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558" name="楕円 557">
          <a:extLst>
            <a:ext uri="{FF2B5EF4-FFF2-40B4-BE49-F238E27FC236}">
              <a16:creationId xmlns:a16="http://schemas.microsoft.com/office/drawing/2014/main" id="{3F0108A0-EC6F-4C9A-BC4B-3D99FD1246B8}"/>
            </a:ext>
          </a:extLst>
        </xdr:cNvPr>
        <xdr:cNvSpPr/>
      </xdr:nvSpPr>
      <xdr:spPr>
        <a:xfrm>
          <a:off x="12303760" y="104609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49530</xdr:rowOff>
    </xdr:from>
    <xdr:to>
      <xdr:col>76</xdr:col>
      <xdr:colOff>114300</xdr:colOff>
      <xdr:row>61</xdr:row>
      <xdr:rowOff>83820</xdr:rowOff>
    </xdr:to>
    <xdr:cxnSp macro="">
      <xdr:nvCxnSpPr>
        <xdr:cNvPr id="559" name="直線コネクタ 558">
          <a:extLst>
            <a:ext uri="{FF2B5EF4-FFF2-40B4-BE49-F238E27FC236}">
              <a16:creationId xmlns:a16="http://schemas.microsoft.com/office/drawing/2014/main" id="{51D96370-7390-4B1C-AC3A-58C30CED00D6}"/>
            </a:ext>
          </a:extLst>
        </xdr:cNvPr>
        <xdr:cNvCxnSpPr/>
      </xdr:nvCxnSpPr>
      <xdr:spPr>
        <a:xfrm>
          <a:off x="12346940" y="1051179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151130</xdr:rowOff>
    </xdr:from>
    <xdr:to>
      <xdr:col>67</xdr:col>
      <xdr:colOff>101600</xdr:colOff>
      <xdr:row>61</xdr:row>
      <xdr:rowOff>81280</xdr:rowOff>
    </xdr:to>
    <xdr:sp macro="" textlink="">
      <xdr:nvSpPr>
        <xdr:cNvPr id="560" name="楕円 559">
          <a:extLst>
            <a:ext uri="{FF2B5EF4-FFF2-40B4-BE49-F238E27FC236}">
              <a16:creationId xmlns:a16="http://schemas.microsoft.com/office/drawing/2014/main" id="{C0F66129-8CB8-46B2-A9F1-A9088E201244}"/>
            </a:ext>
          </a:extLst>
        </xdr:cNvPr>
        <xdr:cNvSpPr/>
      </xdr:nvSpPr>
      <xdr:spPr>
        <a:xfrm>
          <a:off x="11487150" y="104381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30480</xdr:rowOff>
    </xdr:from>
    <xdr:to>
      <xdr:col>71</xdr:col>
      <xdr:colOff>177800</xdr:colOff>
      <xdr:row>61</xdr:row>
      <xdr:rowOff>49530</xdr:rowOff>
    </xdr:to>
    <xdr:cxnSp macro="">
      <xdr:nvCxnSpPr>
        <xdr:cNvPr id="561" name="直線コネクタ 560">
          <a:extLst>
            <a:ext uri="{FF2B5EF4-FFF2-40B4-BE49-F238E27FC236}">
              <a16:creationId xmlns:a16="http://schemas.microsoft.com/office/drawing/2014/main" id="{F2B4A6F5-7B0B-4D51-BBC9-C0CD5873AF19}"/>
            </a:ext>
          </a:extLst>
        </xdr:cNvPr>
        <xdr:cNvCxnSpPr/>
      </xdr:nvCxnSpPr>
      <xdr:spPr>
        <a:xfrm>
          <a:off x="11541760" y="10487025"/>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29176C9C-411A-4B7E-A39C-96D3056A86B6}"/>
            </a:ext>
          </a:extLst>
        </xdr:cNvPr>
        <xdr:cNvSpPr txBox="1"/>
      </xdr:nvSpPr>
      <xdr:spPr>
        <a:xfrm>
          <a:off x="1373823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F7717DC4-6602-4015-ACCC-79BE3D518CB2}"/>
            </a:ext>
          </a:extLst>
        </xdr:cNvPr>
        <xdr:cNvSpPr txBox="1"/>
      </xdr:nvSpPr>
      <xdr:spPr>
        <a:xfrm>
          <a:off x="1295718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1367002C-293C-49C1-8CE9-E320DEC86DDF}"/>
            </a:ext>
          </a:extLst>
        </xdr:cNvPr>
        <xdr:cNvSpPr txBox="1"/>
      </xdr:nvSpPr>
      <xdr:spPr>
        <a:xfrm>
          <a:off x="1217105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E07062AE-394A-4327-A051-C75B9BBA54AD}"/>
            </a:ext>
          </a:extLst>
        </xdr:cNvPr>
        <xdr:cNvSpPr txBox="1"/>
      </xdr:nvSpPr>
      <xdr:spPr>
        <a:xfrm>
          <a:off x="113544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139082</xdr:rowOff>
    </xdr:from>
    <xdr:ext cx="405111" cy="259045"/>
    <xdr:sp macro="" textlink="">
      <xdr:nvSpPr>
        <xdr:cNvPr id="566" name="n_1mainValue【学校施設】&#10;有形固定資産減価償却率">
          <a:extLst>
            <a:ext uri="{FF2B5EF4-FFF2-40B4-BE49-F238E27FC236}">
              <a16:creationId xmlns:a16="http://schemas.microsoft.com/office/drawing/2014/main" id="{87DBAA8E-F7E2-46F6-843B-FF46AFFB1209}"/>
            </a:ext>
          </a:extLst>
        </xdr:cNvPr>
        <xdr:cNvSpPr txBox="1"/>
      </xdr:nvSpPr>
      <xdr:spPr>
        <a:xfrm>
          <a:off x="1373823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567" name="n_2mainValue【学校施設】&#10;有形固定資産減価償却率">
          <a:extLst>
            <a:ext uri="{FF2B5EF4-FFF2-40B4-BE49-F238E27FC236}">
              <a16:creationId xmlns:a16="http://schemas.microsoft.com/office/drawing/2014/main" id="{6976B3C4-9D89-4D50-BF4E-0B41C94C9A0D}"/>
            </a:ext>
          </a:extLst>
        </xdr:cNvPr>
        <xdr:cNvSpPr txBox="1"/>
      </xdr:nvSpPr>
      <xdr:spPr>
        <a:xfrm>
          <a:off x="1295718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68" name="n_3mainValue【学校施設】&#10;有形固定資産減価償却率">
          <a:extLst>
            <a:ext uri="{FF2B5EF4-FFF2-40B4-BE49-F238E27FC236}">
              <a16:creationId xmlns:a16="http://schemas.microsoft.com/office/drawing/2014/main" id="{D460ECA5-8A3A-4031-BA2D-FBD18302F4AA}"/>
            </a:ext>
          </a:extLst>
        </xdr:cNvPr>
        <xdr:cNvSpPr txBox="1"/>
      </xdr:nvSpPr>
      <xdr:spPr>
        <a:xfrm>
          <a:off x="1217105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72407</xdr:rowOff>
    </xdr:from>
    <xdr:ext cx="405111" cy="259045"/>
    <xdr:sp macro="" textlink="">
      <xdr:nvSpPr>
        <xdr:cNvPr id="569" name="n_4mainValue【学校施設】&#10;有形固定資産減価償却率">
          <a:extLst>
            <a:ext uri="{FF2B5EF4-FFF2-40B4-BE49-F238E27FC236}">
              <a16:creationId xmlns:a16="http://schemas.microsoft.com/office/drawing/2014/main" id="{199768E9-D7CE-4A39-9959-A4E6BA488FD1}"/>
            </a:ext>
          </a:extLst>
        </xdr:cNvPr>
        <xdr:cNvSpPr txBox="1"/>
      </xdr:nvSpPr>
      <xdr:spPr>
        <a:xfrm>
          <a:off x="113544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FBBB1D27-D66C-434B-9B3A-5E8CAEB0EB5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1BABC051-6A2D-4603-9889-02E7E83D7CF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6EDC9D29-462B-461A-A65A-57F23F2F92E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9183AAAF-2005-4B3C-A05A-EF9B8F25F62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5253B15F-8BD3-47FC-8758-AB70E3C5653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8031B0D0-D8A7-465A-B17A-D95BFE9357A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7E4D222C-C9AD-4D60-B9BF-E3966CE66A5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DE310AA3-B6B6-42C5-9007-76AA3812D57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AB0A9660-A005-4C5E-9966-26221C64F504}"/>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EC3D16A0-1136-4266-955B-63B036EF766C}"/>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D06197A8-28FC-4F1E-B1EF-F1153A43A64F}"/>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E477B440-F0F2-4750-BF87-F4D79B852608}"/>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89D2A6F1-D7D0-4C95-8E1A-5D0516D5BE6A}"/>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D9A5E805-CF0A-4EEE-8B4C-EEE2B99D1CBD}"/>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B166FCA6-24ED-4F18-AA13-25A0A6520178}"/>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8EC7C242-1F7A-4DC1-8FD7-56DCD79D2029}"/>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B2CA807-238C-4B92-AEC1-52652118E07F}"/>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1B4E6A39-B659-40AD-8857-A695066649F1}"/>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66BEFFCE-63F9-4E0E-8124-54B7DF8ABFAD}"/>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E8D09610-4694-4D46-8DFC-9538B236940D}"/>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B11F952A-8B43-49CF-B378-0DDC391E785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15E8C96B-8DC3-4482-BF5B-E8309109D042}"/>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9E2F58EC-DE2C-4416-AD0B-E1DFA1428FF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09638EAA-CA1A-4778-9C22-0615D1D00B2C}"/>
            </a:ext>
          </a:extLst>
        </xdr:cNvPr>
        <xdr:cNvCxnSpPr/>
      </xdr:nvCxnSpPr>
      <xdr:spPr>
        <a:xfrm flipV="1">
          <a:off x="19947254" y="965815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DB5BC473-BA08-4CB9-82D9-5535751D8AD9}"/>
            </a:ext>
          </a:extLst>
        </xdr:cNvPr>
        <xdr:cNvSpPr txBox="1"/>
      </xdr:nvSpPr>
      <xdr:spPr>
        <a:xfrm>
          <a:off x="19985990"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1C932A17-5275-44C4-BC93-527E4B9C277A}"/>
            </a:ext>
          </a:extLst>
        </xdr:cNvPr>
        <xdr:cNvCxnSpPr/>
      </xdr:nvCxnSpPr>
      <xdr:spPr>
        <a:xfrm>
          <a:off x="19885660" y="1089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D204B4D5-97A9-476E-8E06-0C9CCA82D2F1}"/>
            </a:ext>
          </a:extLst>
        </xdr:cNvPr>
        <xdr:cNvSpPr txBox="1"/>
      </xdr:nvSpPr>
      <xdr:spPr>
        <a:xfrm>
          <a:off x="19985990" y="943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A8344BD7-A3FD-455F-8E50-76879B7BDD47}"/>
            </a:ext>
          </a:extLst>
        </xdr:cNvPr>
        <xdr:cNvCxnSpPr/>
      </xdr:nvCxnSpPr>
      <xdr:spPr>
        <a:xfrm>
          <a:off x="19885660" y="9658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99BFDB21-2064-4CFB-B976-6F4EF4BDD46A}"/>
            </a:ext>
          </a:extLst>
        </xdr:cNvPr>
        <xdr:cNvSpPr txBox="1"/>
      </xdr:nvSpPr>
      <xdr:spPr>
        <a:xfrm>
          <a:off x="19985990" y="1056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ECD7770D-E365-4CF3-8BB1-B80A91DFC32C}"/>
            </a:ext>
          </a:extLst>
        </xdr:cNvPr>
        <xdr:cNvSpPr/>
      </xdr:nvSpPr>
      <xdr:spPr>
        <a:xfrm>
          <a:off x="19904710" y="107137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9B846DF8-EEC5-421F-A78A-61FC1C39CAB9}"/>
            </a:ext>
          </a:extLst>
        </xdr:cNvPr>
        <xdr:cNvSpPr/>
      </xdr:nvSpPr>
      <xdr:spPr>
        <a:xfrm>
          <a:off x="19161760" y="107095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620CD259-4DD0-45B1-80EE-9C0D78A4ECC7}"/>
            </a:ext>
          </a:extLst>
        </xdr:cNvPr>
        <xdr:cNvSpPr/>
      </xdr:nvSpPr>
      <xdr:spPr>
        <a:xfrm>
          <a:off x="18345150" y="107156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A1D596B0-E44B-4F4D-98B6-6712643C1BB2}"/>
            </a:ext>
          </a:extLst>
        </xdr:cNvPr>
        <xdr:cNvSpPr/>
      </xdr:nvSpPr>
      <xdr:spPr>
        <a:xfrm>
          <a:off x="17547590" y="107231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811A7B1E-ABA2-4340-95D1-B16BDE755E72}"/>
            </a:ext>
          </a:extLst>
        </xdr:cNvPr>
        <xdr:cNvSpPr/>
      </xdr:nvSpPr>
      <xdr:spPr>
        <a:xfrm>
          <a:off x="16761460" y="1072273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D9946BA-2F87-41E5-B401-6C15A7992AA7}"/>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4E772B2-CEFC-4E06-B5EF-846A26654024}"/>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CC86659-B2F8-460B-82D2-44F1BA7E2FF6}"/>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D37261D-E521-4F47-BC45-C3BFDDBDDB2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6835B67-7312-4FD6-A671-5DFFD9D25B5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153797</xdr:rowOff>
    </xdr:from>
    <xdr:to>
      <xdr:col>116</xdr:col>
      <xdr:colOff>114300</xdr:colOff>
      <xdr:row>63</xdr:row>
      <xdr:rowOff>83947</xdr:rowOff>
    </xdr:to>
    <xdr:sp macro="" textlink="">
      <xdr:nvSpPr>
        <xdr:cNvPr id="609" name="楕円 608">
          <a:extLst>
            <a:ext uri="{FF2B5EF4-FFF2-40B4-BE49-F238E27FC236}">
              <a16:creationId xmlns:a16="http://schemas.microsoft.com/office/drawing/2014/main" id="{2CC1BB68-7659-445B-9678-A88156AF148E}"/>
            </a:ext>
          </a:extLst>
        </xdr:cNvPr>
        <xdr:cNvSpPr/>
      </xdr:nvSpPr>
      <xdr:spPr>
        <a:xfrm>
          <a:off x="19904710" y="1078369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68724</xdr:rowOff>
    </xdr:from>
    <xdr:ext cx="469744" cy="259045"/>
    <xdr:sp macro="" textlink="">
      <xdr:nvSpPr>
        <xdr:cNvPr id="610" name="【学校施設】&#10;一人当たり面積該当値テキスト">
          <a:extLst>
            <a:ext uri="{FF2B5EF4-FFF2-40B4-BE49-F238E27FC236}">
              <a16:creationId xmlns:a16="http://schemas.microsoft.com/office/drawing/2014/main" id="{88AD14A6-A499-471B-B6EE-9F82239C7783}"/>
            </a:ext>
          </a:extLst>
        </xdr:cNvPr>
        <xdr:cNvSpPr txBox="1"/>
      </xdr:nvSpPr>
      <xdr:spPr>
        <a:xfrm>
          <a:off x="19985990" y="1069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145415</xdr:rowOff>
    </xdr:from>
    <xdr:to>
      <xdr:col>112</xdr:col>
      <xdr:colOff>38100</xdr:colOff>
      <xdr:row>63</xdr:row>
      <xdr:rowOff>75565</xdr:rowOff>
    </xdr:to>
    <xdr:sp macro="" textlink="">
      <xdr:nvSpPr>
        <xdr:cNvPr id="611" name="楕円 610">
          <a:extLst>
            <a:ext uri="{FF2B5EF4-FFF2-40B4-BE49-F238E27FC236}">
              <a16:creationId xmlns:a16="http://schemas.microsoft.com/office/drawing/2014/main" id="{F4E9E930-51C9-4BB4-8F49-669910E899B2}"/>
            </a:ext>
          </a:extLst>
        </xdr:cNvPr>
        <xdr:cNvSpPr/>
      </xdr:nvSpPr>
      <xdr:spPr>
        <a:xfrm>
          <a:off x="19161760" y="107734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24765</xdr:rowOff>
    </xdr:from>
    <xdr:to>
      <xdr:col>116</xdr:col>
      <xdr:colOff>63500</xdr:colOff>
      <xdr:row>63</xdr:row>
      <xdr:rowOff>33147</xdr:rowOff>
    </xdr:to>
    <xdr:cxnSp macro="">
      <xdr:nvCxnSpPr>
        <xdr:cNvPr id="612" name="直線コネクタ 611">
          <a:extLst>
            <a:ext uri="{FF2B5EF4-FFF2-40B4-BE49-F238E27FC236}">
              <a16:creationId xmlns:a16="http://schemas.microsoft.com/office/drawing/2014/main" id="{715C480F-EBDB-40D2-BF3A-01340EC3F9F8}"/>
            </a:ext>
          </a:extLst>
        </xdr:cNvPr>
        <xdr:cNvCxnSpPr/>
      </xdr:nvCxnSpPr>
      <xdr:spPr>
        <a:xfrm>
          <a:off x="19204940" y="10822305"/>
          <a:ext cx="74295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147510</xdr:rowOff>
    </xdr:from>
    <xdr:to>
      <xdr:col>107</xdr:col>
      <xdr:colOff>101600</xdr:colOff>
      <xdr:row>63</xdr:row>
      <xdr:rowOff>77660</xdr:rowOff>
    </xdr:to>
    <xdr:sp macro="" textlink="">
      <xdr:nvSpPr>
        <xdr:cNvPr id="613" name="楕円 612">
          <a:extLst>
            <a:ext uri="{FF2B5EF4-FFF2-40B4-BE49-F238E27FC236}">
              <a16:creationId xmlns:a16="http://schemas.microsoft.com/office/drawing/2014/main" id="{33819C46-19BD-4220-AF2D-A065C20813CB}"/>
            </a:ext>
          </a:extLst>
        </xdr:cNvPr>
        <xdr:cNvSpPr/>
      </xdr:nvSpPr>
      <xdr:spPr>
        <a:xfrm>
          <a:off x="18345150" y="107755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24765</xdr:rowOff>
    </xdr:from>
    <xdr:to>
      <xdr:col>111</xdr:col>
      <xdr:colOff>177800</xdr:colOff>
      <xdr:row>63</xdr:row>
      <xdr:rowOff>26860</xdr:rowOff>
    </xdr:to>
    <xdr:cxnSp macro="">
      <xdr:nvCxnSpPr>
        <xdr:cNvPr id="614" name="直線コネクタ 613">
          <a:extLst>
            <a:ext uri="{FF2B5EF4-FFF2-40B4-BE49-F238E27FC236}">
              <a16:creationId xmlns:a16="http://schemas.microsoft.com/office/drawing/2014/main" id="{B7620207-330D-4895-9B0C-2BDBB6BB9E41}"/>
            </a:ext>
          </a:extLst>
        </xdr:cNvPr>
        <xdr:cNvCxnSpPr/>
      </xdr:nvCxnSpPr>
      <xdr:spPr>
        <a:xfrm flipV="1">
          <a:off x="18399760" y="10822305"/>
          <a:ext cx="80518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148463</xdr:rowOff>
    </xdr:from>
    <xdr:to>
      <xdr:col>102</xdr:col>
      <xdr:colOff>165100</xdr:colOff>
      <xdr:row>63</xdr:row>
      <xdr:rowOff>78613</xdr:rowOff>
    </xdr:to>
    <xdr:sp macro="" textlink="">
      <xdr:nvSpPr>
        <xdr:cNvPr id="615" name="楕円 614">
          <a:extLst>
            <a:ext uri="{FF2B5EF4-FFF2-40B4-BE49-F238E27FC236}">
              <a16:creationId xmlns:a16="http://schemas.microsoft.com/office/drawing/2014/main" id="{EC9708AE-48CA-4BD7-B071-4D96F6647C64}"/>
            </a:ext>
          </a:extLst>
        </xdr:cNvPr>
        <xdr:cNvSpPr/>
      </xdr:nvSpPr>
      <xdr:spPr>
        <a:xfrm>
          <a:off x="17547590" y="1077645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26860</xdr:rowOff>
    </xdr:from>
    <xdr:to>
      <xdr:col>107</xdr:col>
      <xdr:colOff>50800</xdr:colOff>
      <xdr:row>63</xdr:row>
      <xdr:rowOff>27813</xdr:rowOff>
    </xdr:to>
    <xdr:cxnSp macro="">
      <xdr:nvCxnSpPr>
        <xdr:cNvPr id="616" name="直線コネクタ 615">
          <a:extLst>
            <a:ext uri="{FF2B5EF4-FFF2-40B4-BE49-F238E27FC236}">
              <a16:creationId xmlns:a16="http://schemas.microsoft.com/office/drawing/2014/main" id="{C9183230-DC63-4D51-BA04-924B0EAFB050}"/>
            </a:ext>
          </a:extLst>
        </xdr:cNvPr>
        <xdr:cNvCxnSpPr/>
      </xdr:nvCxnSpPr>
      <xdr:spPr>
        <a:xfrm flipV="1">
          <a:off x="17602200" y="10826305"/>
          <a:ext cx="79756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151892</xdr:rowOff>
    </xdr:from>
    <xdr:to>
      <xdr:col>98</xdr:col>
      <xdr:colOff>38100</xdr:colOff>
      <xdr:row>63</xdr:row>
      <xdr:rowOff>82042</xdr:rowOff>
    </xdr:to>
    <xdr:sp macro="" textlink="">
      <xdr:nvSpPr>
        <xdr:cNvPr id="617" name="楕円 616">
          <a:extLst>
            <a:ext uri="{FF2B5EF4-FFF2-40B4-BE49-F238E27FC236}">
              <a16:creationId xmlns:a16="http://schemas.microsoft.com/office/drawing/2014/main" id="{81553229-CEB4-46AC-A7F8-6AC6A229E6B1}"/>
            </a:ext>
          </a:extLst>
        </xdr:cNvPr>
        <xdr:cNvSpPr/>
      </xdr:nvSpPr>
      <xdr:spPr>
        <a:xfrm>
          <a:off x="16761460" y="107817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27813</xdr:rowOff>
    </xdr:from>
    <xdr:to>
      <xdr:col>102</xdr:col>
      <xdr:colOff>114300</xdr:colOff>
      <xdr:row>63</xdr:row>
      <xdr:rowOff>31242</xdr:rowOff>
    </xdr:to>
    <xdr:cxnSp macro="">
      <xdr:nvCxnSpPr>
        <xdr:cNvPr id="618" name="直線コネクタ 617">
          <a:extLst>
            <a:ext uri="{FF2B5EF4-FFF2-40B4-BE49-F238E27FC236}">
              <a16:creationId xmlns:a16="http://schemas.microsoft.com/office/drawing/2014/main" id="{1DB4520D-1E38-432D-A799-74EE020DE789}"/>
            </a:ext>
          </a:extLst>
        </xdr:cNvPr>
        <xdr:cNvCxnSpPr/>
      </xdr:nvCxnSpPr>
      <xdr:spPr>
        <a:xfrm flipV="1">
          <a:off x="16804640" y="10827258"/>
          <a:ext cx="79756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DD217374-BA9F-42F8-BCC9-48D0E6328EA9}"/>
            </a:ext>
          </a:extLst>
        </xdr:cNvPr>
        <xdr:cNvSpPr txBox="1"/>
      </xdr:nvSpPr>
      <xdr:spPr>
        <a:xfrm>
          <a:off x="18982132" y="1048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08E880A6-0D9E-42F4-B885-36574FB77359}"/>
            </a:ext>
          </a:extLst>
        </xdr:cNvPr>
        <xdr:cNvSpPr txBox="1"/>
      </xdr:nvSpPr>
      <xdr:spPr>
        <a:xfrm>
          <a:off x="18182032" y="104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E0A702FC-004F-4019-9128-9393858522BC}"/>
            </a:ext>
          </a:extLst>
        </xdr:cNvPr>
        <xdr:cNvSpPr txBox="1"/>
      </xdr:nvSpPr>
      <xdr:spPr>
        <a:xfrm>
          <a:off x="17384472"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7EBE61F3-F3E3-4291-9872-3E4AF36AED5E}"/>
            </a:ext>
          </a:extLst>
        </xdr:cNvPr>
        <xdr:cNvSpPr txBox="1"/>
      </xdr:nvSpPr>
      <xdr:spPr>
        <a:xfrm>
          <a:off x="1658881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66692</xdr:rowOff>
    </xdr:from>
    <xdr:ext cx="469744" cy="259045"/>
    <xdr:sp macro="" textlink="">
      <xdr:nvSpPr>
        <xdr:cNvPr id="623" name="n_1mainValue【学校施設】&#10;一人当たり面積">
          <a:extLst>
            <a:ext uri="{FF2B5EF4-FFF2-40B4-BE49-F238E27FC236}">
              <a16:creationId xmlns:a16="http://schemas.microsoft.com/office/drawing/2014/main" id="{657DC4C7-DDE7-43D4-8F35-CF3B98645A69}"/>
            </a:ext>
          </a:extLst>
        </xdr:cNvPr>
        <xdr:cNvSpPr txBox="1"/>
      </xdr:nvSpPr>
      <xdr:spPr>
        <a:xfrm>
          <a:off x="18982132"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68787</xdr:rowOff>
    </xdr:from>
    <xdr:ext cx="469744" cy="259045"/>
    <xdr:sp macro="" textlink="">
      <xdr:nvSpPr>
        <xdr:cNvPr id="624" name="n_2mainValue【学校施設】&#10;一人当たり面積">
          <a:extLst>
            <a:ext uri="{FF2B5EF4-FFF2-40B4-BE49-F238E27FC236}">
              <a16:creationId xmlns:a16="http://schemas.microsoft.com/office/drawing/2014/main" id="{032F608C-E6EA-4436-BAED-7364E52669AF}"/>
            </a:ext>
          </a:extLst>
        </xdr:cNvPr>
        <xdr:cNvSpPr txBox="1"/>
      </xdr:nvSpPr>
      <xdr:spPr>
        <a:xfrm>
          <a:off x="18182032" y="1086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69740</xdr:rowOff>
    </xdr:from>
    <xdr:ext cx="469744" cy="259045"/>
    <xdr:sp macro="" textlink="">
      <xdr:nvSpPr>
        <xdr:cNvPr id="625" name="n_3mainValue【学校施設】&#10;一人当たり面積">
          <a:extLst>
            <a:ext uri="{FF2B5EF4-FFF2-40B4-BE49-F238E27FC236}">
              <a16:creationId xmlns:a16="http://schemas.microsoft.com/office/drawing/2014/main" id="{BC2344C4-5CE9-473A-B7B1-A09ACF8A86B7}"/>
            </a:ext>
          </a:extLst>
        </xdr:cNvPr>
        <xdr:cNvSpPr txBox="1"/>
      </xdr:nvSpPr>
      <xdr:spPr>
        <a:xfrm>
          <a:off x="17384472"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73169</xdr:rowOff>
    </xdr:from>
    <xdr:ext cx="469744" cy="259045"/>
    <xdr:sp macro="" textlink="">
      <xdr:nvSpPr>
        <xdr:cNvPr id="626" name="n_4mainValue【学校施設】&#10;一人当たり面積">
          <a:extLst>
            <a:ext uri="{FF2B5EF4-FFF2-40B4-BE49-F238E27FC236}">
              <a16:creationId xmlns:a16="http://schemas.microsoft.com/office/drawing/2014/main" id="{5BDB91B0-0944-44DA-84C1-EA070F0CB316}"/>
            </a:ext>
          </a:extLst>
        </xdr:cNvPr>
        <xdr:cNvSpPr txBox="1"/>
      </xdr:nvSpPr>
      <xdr:spPr>
        <a:xfrm>
          <a:off x="16588817" y="108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948D88E0-1352-4BFC-9FFD-366AA23C06B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8AEAE4D9-B746-4896-A38B-EC81FBFA8DB6}"/>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9B68399-AF86-4EA1-93AB-29135E84038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2F0B6CAC-BF56-4A03-9213-6DCA3464B2A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C3E22CEF-0210-477E-8FEB-D268C45BA10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8AD96E84-4134-45FC-ACF5-A420688778C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94C7B892-6B96-4E51-8394-5787C27BD6C0}"/>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24B9B72F-2DEE-4E8B-9759-12B986B8085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44E7C851-BC10-4F13-BEE6-2CA61DA55221}"/>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F7ED6716-C5CD-4F64-A63F-8B60CF9E9AE0}"/>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11059333-4E4F-4523-97F0-A8510491D7E2}"/>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6000F012-2FB6-4992-8BD3-1EA106F937B0}"/>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FCF3AB13-83C4-4832-9030-C016C7F455CF}"/>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AA39ABFB-12B0-4871-B210-738B7831C7FA}"/>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E95F385A-AC3B-45B2-8794-A50DC282E9ED}"/>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D35B0603-7C94-426A-974C-AF7546E825F9}"/>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3B55AA39-97A9-4BB9-8BAD-339B0612AB7D}"/>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C0A925F8-3C54-49A9-9913-5DA72DBA92C7}"/>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E3934834-B5FE-4B00-B23F-68FE4349E715}"/>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C5B036C2-8D36-41F2-B34C-998E5C3C72A0}"/>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7ED39E4F-04C2-40F7-811B-E6C0F018240B}"/>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2AD1591F-A820-4A00-8949-B6A7BCC45610}"/>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BAA5E693-E101-489E-BE04-D13B65A49248}"/>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D704277A-53AB-4D2A-9590-98BB66D3A199}"/>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BBA3CBB6-80F6-4BB8-8FA3-11EA1F408618}"/>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43D44B31-DF21-4D0D-8A40-E97EFC45CFA7}"/>
            </a:ext>
          </a:extLst>
        </xdr:cNvPr>
        <xdr:cNvCxnSpPr/>
      </xdr:nvCxnSpPr>
      <xdr:spPr>
        <a:xfrm flipV="1">
          <a:off x="14703424" y="13455560"/>
          <a:ext cx="0" cy="1461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B3161245-2BCC-46D3-AF91-180855D268B1}"/>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893CBB75-ADFE-4DDE-935F-FFF7CCACF36C}"/>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BA610B47-65AC-4E95-B803-4D17C2501C7C}"/>
            </a:ext>
          </a:extLst>
        </xdr:cNvPr>
        <xdr:cNvSpPr txBox="1"/>
      </xdr:nvSpPr>
      <xdr:spPr>
        <a:xfrm>
          <a:off x="14742160" y="1322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F657A62C-8FEF-4E7D-9AB8-3B7B65EBF34B}"/>
            </a:ext>
          </a:extLst>
        </xdr:cNvPr>
        <xdr:cNvCxnSpPr/>
      </xdr:nvCxnSpPr>
      <xdr:spPr>
        <a:xfrm>
          <a:off x="14611350" y="1345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7" name="【児童館】&#10;有形固定資産減価償却率平均値テキスト">
          <a:extLst>
            <a:ext uri="{FF2B5EF4-FFF2-40B4-BE49-F238E27FC236}">
              <a16:creationId xmlns:a16="http://schemas.microsoft.com/office/drawing/2014/main" id="{AEF65530-4B38-4A41-A605-75B3ABE3BD4F}"/>
            </a:ext>
          </a:extLst>
        </xdr:cNvPr>
        <xdr:cNvSpPr txBox="1"/>
      </xdr:nvSpPr>
      <xdr:spPr>
        <a:xfrm>
          <a:off x="14742160" y="14086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EB22F8AF-C2BA-4C82-BECA-DD6763BE5665}"/>
            </a:ext>
          </a:extLst>
        </xdr:cNvPr>
        <xdr:cNvSpPr/>
      </xdr:nvSpPr>
      <xdr:spPr>
        <a:xfrm>
          <a:off x="14649450" y="141136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53366164-0709-404F-836E-1523038901C6}"/>
            </a:ext>
          </a:extLst>
        </xdr:cNvPr>
        <xdr:cNvSpPr/>
      </xdr:nvSpPr>
      <xdr:spPr>
        <a:xfrm>
          <a:off x="13887450" y="141477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6799F3CE-D7B3-4D92-B2A9-AC80F9C51901}"/>
            </a:ext>
          </a:extLst>
        </xdr:cNvPr>
        <xdr:cNvSpPr/>
      </xdr:nvSpPr>
      <xdr:spPr>
        <a:xfrm>
          <a:off x="13089890" y="141343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DACE76AC-07EB-4414-8D11-B870E47FA225}"/>
            </a:ext>
          </a:extLst>
        </xdr:cNvPr>
        <xdr:cNvSpPr/>
      </xdr:nvSpPr>
      <xdr:spPr>
        <a:xfrm>
          <a:off x="12303760" y="1412593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5E8CB625-3BCF-4031-B65F-E3F667F74331}"/>
            </a:ext>
          </a:extLst>
        </xdr:cNvPr>
        <xdr:cNvSpPr/>
      </xdr:nvSpPr>
      <xdr:spPr>
        <a:xfrm>
          <a:off x="11487150" y="1412430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ECF3351-842E-4A68-BF3B-266413EC223A}"/>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D9CF5EE-ABEC-4B4A-99EB-543EEDA59695}"/>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EC62B73-7893-409B-9C6E-BF48608D55A3}"/>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BB942C1-9632-4298-B698-E151D9C03361}"/>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BEF7AFE-1B62-45C8-A86C-812570BE444C}"/>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363</xdr:rowOff>
    </xdr:from>
    <xdr:to>
      <xdr:col>85</xdr:col>
      <xdr:colOff>177800</xdr:colOff>
      <xdr:row>82</xdr:row>
      <xdr:rowOff>101963</xdr:rowOff>
    </xdr:to>
    <xdr:sp macro="" textlink="">
      <xdr:nvSpPr>
        <xdr:cNvPr id="668" name="楕円 667">
          <a:extLst>
            <a:ext uri="{FF2B5EF4-FFF2-40B4-BE49-F238E27FC236}">
              <a16:creationId xmlns:a16="http://schemas.microsoft.com/office/drawing/2014/main" id="{4AC61A36-A2B9-4CAD-B197-D938111498C7}"/>
            </a:ext>
          </a:extLst>
        </xdr:cNvPr>
        <xdr:cNvSpPr/>
      </xdr:nvSpPr>
      <xdr:spPr>
        <a:xfrm>
          <a:off x="14649450" y="140592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23240</xdr:rowOff>
    </xdr:from>
    <xdr:ext cx="405111" cy="259045"/>
    <xdr:sp macro="" textlink="">
      <xdr:nvSpPr>
        <xdr:cNvPr id="669" name="【児童館】&#10;有形固定資産減価償却率該当値テキスト">
          <a:extLst>
            <a:ext uri="{FF2B5EF4-FFF2-40B4-BE49-F238E27FC236}">
              <a16:creationId xmlns:a16="http://schemas.microsoft.com/office/drawing/2014/main" id="{372D18EA-5D25-4AB1-A33E-81D6421D78C6}"/>
            </a:ext>
          </a:extLst>
        </xdr:cNvPr>
        <xdr:cNvSpPr txBox="1"/>
      </xdr:nvSpPr>
      <xdr:spPr>
        <a:xfrm>
          <a:off x="14742160" y="1390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670" name="楕円 669">
          <a:extLst>
            <a:ext uri="{FF2B5EF4-FFF2-40B4-BE49-F238E27FC236}">
              <a16:creationId xmlns:a16="http://schemas.microsoft.com/office/drawing/2014/main" id="{03FED55F-3839-4394-89BA-CC567A81C889}"/>
            </a:ext>
          </a:extLst>
        </xdr:cNvPr>
        <xdr:cNvSpPr/>
      </xdr:nvSpPr>
      <xdr:spPr>
        <a:xfrm>
          <a:off x="13887450" y="140195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51163</xdr:rowOff>
    </xdr:to>
    <xdr:cxnSp macro="">
      <xdr:nvCxnSpPr>
        <xdr:cNvPr id="671" name="直線コネクタ 670">
          <a:extLst>
            <a:ext uri="{FF2B5EF4-FFF2-40B4-BE49-F238E27FC236}">
              <a16:creationId xmlns:a16="http://schemas.microsoft.com/office/drawing/2014/main" id="{4D8D56A6-BAE2-4C07-8EE1-3C0AF6B02859}"/>
            </a:ext>
          </a:extLst>
        </xdr:cNvPr>
        <xdr:cNvCxnSpPr/>
      </xdr:nvCxnSpPr>
      <xdr:spPr>
        <a:xfrm>
          <a:off x="13942060" y="14077949"/>
          <a:ext cx="762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98334</xdr:rowOff>
    </xdr:from>
    <xdr:to>
      <xdr:col>76</xdr:col>
      <xdr:colOff>165100</xdr:colOff>
      <xdr:row>82</xdr:row>
      <xdr:rowOff>28484</xdr:rowOff>
    </xdr:to>
    <xdr:sp macro="" textlink="">
      <xdr:nvSpPr>
        <xdr:cNvPr id="672" name="楕円 671">
          <a:extLst>
            <a:ext uri="{FF2B5EF4-FFF2-40B4-BE49-F238E27FC236}">
              <a16:creationId xmlns:a16="http://schemas.microsoft.com/office/drawing/2014/main" id="{FB01D5DB-A931-45CF-812D-36C551C30FD0}"/>
            </a:ext>
          </a:extLst>
        </xdr:cNvPr>
        <xdr:cNvSpPr/>
      </xdr:nvSpPr>
      <xdr:spPr>
        <a:xfrm>
          <a:off x="13089890" y="1398197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15239</xdr:rowOff>
    </xdr:to>
    <xdr:cxnSp macro="">
      <xdr:nvCxnSpPr>
        <xdr:cNvPr id="673" name="直線コネクタ 672">
          <a:extLst>
            <a:ext uri="{FF2B5EF4-FFF2-40B4-BE49-F238E27FC236}">
              <a16:creationId xmlns:a16="http://schemas.microsoft.com/office/drawing/2014/main" id="{F15218AE-5828-414F-9A60-734B93DBA39E}"/>
            </a:ext>
          </a:extLst>
        </xdr:cNvPr>
        <xdr:cNvCxnSpPr/>
      </xdr:nvCxnSpPr>
      <xdr:spPr>
        <a:xfrm>
          <a:off x="13144500" y="14036584"/>
          <a:ext cx="79756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85271</xdr:rowOff>
    </xdr:from>
    <xdr:to>
      <xdr:col>72</xdr:col>
      <xdr:colOff>38100</xdr:colOff>
      <xdr:row>82</xdr:row>
      <xdr:rowOff>15421</xdr:rowOff>
    </xdr:to>
    <xdr:sp macro="" textlink="">
      <xdr:nvSpPr>
        <xdr:cNvPr id="674" name="楕円 673">
          <a:extLst>
            <a:ext uri="{FF2B5EF4-FFF2-40B4-BE49-F238E27FC236}">
              <a16:creationId xmlns:a16="http://schemas.microsoft.com/office/drawing/2014/main" id="{6314C7D2-211F-472B-9DD9-9D730C6E0C1D}"/>
            </a:ext>
          </a:extLst>
        </xdr:cNvPr>
        <xdr:cNvSpPr/>
      </xdr:nvSpPr>
      <xdr:spPr>
        <a:xfrm>
          <a:off x="12303760" y="139746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136071</xdr:rowOff>
    </xdr:from>
    <xdr:to>
      <xdr:col>76</xdr:col>
      <xdr:colOff>114300</xdr:colOff>
      <xdr:row>81</xdr:row>
      <xdr:rowOff>149134</xdr:rowOff>
    </xdr:to>
    <xdr:cxnSp macro="">
      <xdr:nvCxnSpPr>
        <xdr:cNvPr id="675" name="直線コネクタ 674">
          <a:extLst>
            <a:ext uri="{FF2B5EF4-FFF2-40B4-BE49-F238E27FC236}">
              <a16:creationId xmlns:a16="http://schemas.microsoft.com/office/drawing/2014/main" id="{E38E41C6-C670-4CF7-9B37-B1BFD335C9E3}"/>
            </a:ext>
          </a:extLst>
        </xdr:cNvPr>
        <xdr:cNvCxnSpPr/>
      </xdr:nvCxnSpPr>
      <xdr:spPr>
        <a:xfrm>
          <a:off x="12346940" y="14019711"/>
          <a:ext cx="79756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52614</xdr:rowOff>
    </xdr:from>
    <xdr:to>
      <xdr:col>67</xdr:col>
      <xdr:colOff>101600</xdr:colOff>
      <xdr:row>81</xdr:row>
      <xdr:rowOff>154214</xdr:rowOff>
    </xdr:to>
    <xdr:sp macro="" textlink="">
      <xdr:nvSpPr>
        <xdr:cNvPr id="676" name="楕円 675">
          <a:extLst>
            <a:ext uri="{FF2B5EF4-FFF2-40B4-BE49-F238E27FC236}">
              <a16:creationId xmlns:a16="http://schemas.microsoft.com/office/drawing/2014/main" id="{47559958-3E0C-42B4-83FC-15D13245BAA6}"/>
            </a:ext>
          </a:extLst>
        </xdr:cNvPr>
        <xdr:cNvSpPr/>
      </xdr:nvSpPr>
      <xdr:spPr>
        <a:xfrm>
          <a:off x="11487150" y="139438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103414</xdr:rowOff>
    </xdr:from>
    <xdr:to>
      <xdr:col>71</xdr:col>
      <xdr:colOff>177800</xdr:colOff>
      <xdr:row>81</xdr:row>
      <xdr:rowOff>136071</xdr:rowOff>
    </xdr:to>
    <xdr:cxnSp macro="">
      <xdr:nvCxnSpPr>
        <xdr:cNvPr id="677" name="直線コネクタ 676">
          <a:extLst>
            <a:ext uri="{FF2B5EF4-FFF2-40B4-BE49-F238E27FC236}">
              <a16:creationId xmlns:a16="http://schemas.microsoft.com/office/drawing/2014/main" id="{FF6C1AC5-6451-4E51-B557-69D96E696D77}"/>
            </a:ext>
          </a:extLst>
        </xdr:cNvPr>
        <xdr:cNvCxnSpPr/>
      </xdr:nvCxnSpPr>
      <xdr:spPr>
        <a:xfrm>
          <a:off x="11541760" y="13988959"/>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a:extLst>
            <a:ext uri="{FF2B5EF4-FFF2-40B4-BE49-F238E27FC236}">
              <a16:creationId xmlns:a16="http://schemas.microsoft.com/office/drawing/2014/main" id="{D6B4E98B-F69E-4384-BD2C-2DBCA4908762}"/>
            </a:ext>
          </a:extLst>
        </xdr:cNvPr>
        <xdr:cNvSpPr txBox="1"/>
      </xdr:nvSpPr>
      <xdr:spPr>
        <a:xfrm>
          <a:off x="13738234" y="1424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a:extLst>
            <a:ext uri="{FF2B5EF4-FFF2-40B4-BE49-F238E27FC236}">
              <a16:creationId xmlns:a16="http://schemas.microsoft.com/office/drawing/2014/main" id="{1696199B-256C-416D-84B9-36E2404D01F2}"/>
            </a:ext>
          </a:extLst>
        </xdr:cNvPr>
        <xdr:cNvSpPr txBox="1"/>
      </xdr:nvSpPr>
      <xdr:spPr>
        <a:xfrm>
          <a:off x="12957184" y="1423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a:extLst>
            <a:ext uri="{FF2B5EF4-FFF2-40B4-BE49-F238E27FC236}">
              <a16:creationId xmlns:a16="http://schemas.microsoft.com/office/drawing/2014/main" id="{9815E482-A9D5-42FB-AAFD-EAE10CA10E88}"/>
            </a:ext>
          </a:extLst>
        </xdr:cNvPr>
        <xdr:cNvSpPr txBox="1"/>
      </xdr:nvSpPr>
      <xdr:spPr>
        <a:xfrm>
          <a:off x="12171054" y="1422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a:extLst>
            <a:ext uri="{FF2B5EF4-FFF2-40B4-BE49-F238E27FC236}">
              <a16:creationId xmlns:a16="http://schemas.microsoft.com/office/drawing/2014/main" id="{DFC8E5DB-8A27-4425-B75D-338161BA364A}"/>
            </a:ext>
          </a:extLst>
        </xdr:cNvPr>
        <xdr:cNvSpPr txBox="1"/>
      </xdr:nvSpPr>
      <xdr:spPr>
        <a:xfrm>
          <a:off x="11354444" y="1422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682" name="n_1mainValue【児童館】&#10;有形固定資産減価償却率">
          <a:extLst>
            <a:ext uri="{FF2B5EF4-FFF2-40B4-BE49-F238E27FC236}">
              <a16:creationId xmlns:a16="http://schemas.microsoft.com/office/drawing/2014/main" id="{60D66AA6-83C2-4DE9-A2B1-29917CBE550D}"/>
            </a:ext>
          </a:extLst>
        </xdr:cNvPr>
        <xdr:cNvSpPr txBox="1"/>
      </xdr:nvSpPr>
      <xdr:spPr>
        <a:xfrm>
          <a:off x="13738234" y="1380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45011</xdr:rowOff>
    </xdr:from>
    <xdr:ext cx="405111" cy="259045"/>
    <xdr:sp macro="" textlink="">
      <xdr:nvSpPr>
        <xdr:cNvPr id="683" name="n_2mainValue【児童館】&#10;有形固定資産減価償却率">
          <a:extLst>
            <a:ext uri="{FF2B5EF4-FFF2-40B4-BE49-F238E27FC236}">
              <a16:creationId xmlns:a16="http://schemas.microsoft.com/office/drawing/2014/main" id="{8DF1E54F-8627-4C63-A6D5-571EB3E2A87F}"/>
            </a:ext>
          </a:extLst>
        </xdr:cNvPr>
        <xdr:cNvSpPr txBox="1"/>
      </xdr:nvSpPr>
      <xdr:spPr>
        <a:xfrm>
          <a:off x="12957184" y="1376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31948</xdr:rowOff>
    </xdr:from>
    <xdr:ext cx="405111" cy="259045"/>
    <xdr:sp macro="" textlink="">
      <xdr:nvSpPr>
        <xdr:cNvPr id="684" name="n_3mainValue【児童館】&#10;有形固定資産減価償却率">
          <a:extLst>
            <a:ext uri="{FF2B5EF4-FFF2-40B4-BE49-F238E27FC236}">
              <a16:creationId xmlns:a16="http://schemas.microsoft.com/office/drawing/2014/main" id="{72AAD465-354C-41DC-BCBF-87C895650BB8}"/>
            </a:ext>
          </a:extLst>
        </xdr:cNvPr>
        <xdr:cNvSpPr txBox="1"/>
      </xdr:nvSpPr>
      <xdr:spPr>
        <a:xfrm>
          <a:off x="12171054" y="1374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170741</xdr:rowOff>
    </xdr:from>
    <xdr:ext cx="405111" cy="259045"/>
    <xdr:sp macro="" textlink="">
      <xdr:nvSpPr>
        <xdr:cNvPr id="685" name="n_4mainValue【児童館】&#10;有形固定資産減価償却率">
          <a:extLst>
            <a:ext uri="{FF2B5EF4-FFF2-40B4-BE49-F238E27FC236}">
              <a16:creationId xmlns:a16="http://schemas.microsoft.com/office/drawing/2014/main" id="{F025DE0F-FC1A-42ED-88C0-BCCB997D8846}"/>
            </a:ext>
          </a:extLst>
        </xdr:cNvPr>
        <xdr:cNvSpPr txBox="1"/>
      </xdr:nvSpPr>
      <xdr:spPr>
        <a:xfrm>
          <a:off x="11354444" y="1371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B0258F8B-F4CE-475A-AC8A-5ECC5247E37A}"/>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B32CB2FA-A4EC-4BA8-89D4-89F63AFBB5C4}"/>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2CA876A4-B502-4FA1-A17A-63C3573D8F8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DECCDDFB-86BF-4BE9-940D-059C05C3B03D}"/>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776EF58D-AEE6-4102-B599-BF80DF33A2F0}"/>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28042F66-CA0C-4A5E-8300-F139505AE73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12E1321B-F0E6-4C90-80BC-266F6FDD359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371D8655-8417-4E3C-8BF2-EB173079CC2B}"/>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F8EC507D-79D3-4078-A669-2AC1DB84A319}"/>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968652C8-E14C-4D98-A4D9-587DFCDE783E}"/>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BEE9C967-E9B1-4313-93FD-D21AB92D7CB9}"/>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B5F57BD5-52A8-4C00-AF54-E468459A81E8}"/>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F497DE1E-53B4-4AA7-9C58-7E4D7B161337}"/>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907329A9-B0D7-4DCB-85F6-791995103AB0}"/>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0657858-D590-4114-B439-0D890CC4F91E}"/>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9CA438F1-A3B6-4EAA-A142-0FCF06415BAB}"/>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1FC2FEF1-62BA-4B4C-98B5-C2F07E4939BB}"/>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77D2E3BD-EDFD-4CAA-82F0-F0F391C91BE9}"/>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5A42DADB-C880-4E32-AA67-89B0BB76182F}"/>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BC3BE2EE-CE8D-4B95-A46C-7B8D4CEC85D8}"/>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48AF483A-639E-480E-AD63-9D2B5A875A6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C3F7E8D2-8B8F-4554-ACA6-FCD33CE4B6B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EDC5264E-813A-4417-8BD4-3DAE5C1CCFD3}"/>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B471AA40-72BD-4B6B-918D-EF4C72A81344}"/>
            </a:ext>
          </a:extLst>
        </xdr:cNvPr>
        <xdr:cNvCxnSpPr/>
      </xdr:nvCxnSpPr>
      <xdr:spPr>
        <a:xfrm flipV="1">
          <a:off x="19947254" y="1338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9CDC54EC-749C-4599-9AD0-C40A72B0813A}"/>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85F7407F-76F8-4156-88A3-DDD289124696}"/>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0DFF778E-2CC2-4E6E-B81C-565CC29ED8CB}"/>
            </a:ext>
          </a:extLst>
        </xdr:cNvPr>
        <xdr:cNvSpPr txBox="1"/>
      </xdr:nvSpPr>
      <xdr:spPr>
        <a:xfrm>
          <a:off x="1998599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55CBD002-F98E-4C17-A4C4-6758C0E6C832}"/>
            </a:ext>
          </a:extLst>
        </xdr:cNvPr>
        <xdr:cNvCxnSpPr/>
      </xdr:nvCxnSpPr>
      <xdr:spPr>
        <a:xfrm>
          <a:off x="19885660" y="1338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5DC7227C-CB9F-4836-8673-E5852CBB15DB}"/>
            </a:ext>
          </a:extLst>
        </xdr:cNvPr>
        <xdr:cNvSpPr txBox="1"/>
      </xdr:nvSpPr>
      <xdr:spPr>
        <a:xfrm>
          <a:off x="19985990" y="14223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3D427D66-884A-4CA7-9639-979233F72C0B}"/>
            </a:ext>
          </a:extLst>
        </xdr:cNvPr>
        <xdr:cNvSpPr/>
      </xdr:nvSpPr>
      <xdr:spPr>
        <a:xfrm>
          <a:off x="19904710" y="143662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7BD1C0C5-74F4-4E13-890A-A1545C5F0FBB}"/>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9890DF1A-F175-4BC4-90B2-CECAFB4AD534}"/>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85C86CC8-E2A7-4F1D-A40D-56532D31AFEC}"/>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6664E99B-FC94-43A3-8C2D-D50AAA22D27E}"/>
            </a:ext>
          </a:extLst>
        </xdr:cNvPr>
        <xdr:cNvSpPr/>
      </xdr:nvSpPr>
      <xdr:spPr>
        <a:xfrm>
          <a:off x="16761460" y="143281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E311E6E-5E6F-4148-A23F-4E569AE67B0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ECCE0F4-0753-48AA-AFD8-3B71E8EFC435}"/>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F1704370-3229-4F70-B102-80FB55CC096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56935C8D-A4B4-4C73-878B-9E87863ECE87}"/>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8EC0F445-BF04-471C-8D9C-7C87BA27079C}"/>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25" name="楕円 724">
          <a:extLst>
            <a:ext uri="{FF2B5EF4-FFF2-40B4-BE49-F238E27FC236}">
              <a16:creationId xmlns:a16="http://schemas.microsoft.com/office/drawing/2014/main" id="{3245210F-CC33-430A-ADB8-0289855DA6F3}"/>
            </a:ext>
          </a:extLst>
        </xdr:cNvPr>
        <xdr:cNvSpPr/>
      </xdr:nvSpPr>
      <xdr:spPr>
        <a:xfrm>
          <a:off x="19904710" y="14366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118127</xdr:rowOff>
    </xdr:from>
    <xdr:ext cx="469744" cy="259045"/>
    <xdr:sp macro="" textlink="">
      <xdr:nvSpPr>
        <xdr:cNvPr id="726" name="【児童館】&#10;一人当たり面積該当値テキスト">
          <a:extLst>
            <a:ext uri="{FF2B5EF4-FFF2-40B4-BE49-F238E27FC236}">
              <a16:creationId xmlns:a16="http://schemas.microsoft.com/office/drawing/2014/main" id="{3BE265F5-6D3A-4214-87EE-7486B9EE118B}"/>
            </a:ext>
          </a:extLst>
        </xdr:cNvPr>
        <xdr:cNvSpPr txBox="1"/>
      </xdr:nvSpPr>
      <xdr:spPr>
        <a:xfrm>
          <a:off x="19985990" y="1435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139700</xdr:rowOff>
    </xdr:from>
    <xdr:to>
      <xdr:col>112</xdr:col>
      <xdr:colOff>38100</xdr:colOff>
      <xdr:row>84</xdr:row>
      <xdr:rowOff>69850</xdr:rowOff>
    </xdr:to>
    <xdr:sp macro="" textlink="">
      <xdr:nvSpPr>
        <xdr:cNvPr id="727" name="楕円 726">
          <a:extLst>
            <a:ext uri="{FF2B5EF4-FFF2-40B4-BE49-F238E27FC236}">
              <a16:creationId xmlns:a16="http://schemas.microsoft.com/office/drawing/2014/main" id="{9485F151-E66F-4C8E-A89C-E7797614CAB5}"/>
            </a:ext>
          </a:extLst>
        </xdr:cNvPr>
        <xdr:cNvSpPr/>
      </xdr:nvSpPr>
      <xdr:spPr>
        <a:xfrm>
          <a:off x="19161760" y="143662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19050</xdr:rowOff>
    </xdr:from>
    <xdr:to>
      <xdr:col>116</xdr:col>
      <xdr:colOff>63500</xdr:colOff>
      <xdr:row>84</xdr:row>
      <xdr:rowOff>19050</xdr:rowOff>
    </xdr:to>
    <xdr:cxnSp macro="">
      <xdr:nvCxnSpPr>
        <xdr:cNvPr id="728" name="直線コネクタ 727">
          <a:extLst>
            <a:ext uri="{FF2B5EF4-FFF2-40B4-BE49-F238E27FC236}">
              <a16:creationId xmlns:a16="http://schemas.microsoft.com/office/drawing/2014/main" id="{A37832C7-68AC-47A6-89CE-A1CA2E9804BF}"/>
            </a:ext>
          </a:extLst>
        </xdr:cNvPr>
        <xdr:cNvCxnSpPr/>
      </xdr:nvCxnSpPr>
      <xdr:spPr>
        <a:xfrm>
          <a:off x="19204940" y="144170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9" name="楕円 728">
          <a:extLst>
            <a:ext uri="{FF2B5EF4-FFF2-40B4-BE49-F238E27FC236}">
              <a16:creationId xmlns:a16="http://schemas.microsoft.com/office/drawing/2014/main" id="{C6A68A65-83E4-46D7-A07A-5971896E823A}"/>
            </a:ext>
          </a:extLst>
        </xdr:cNvPr>
        <xdr:cNvSpPr/>
      </xdr:nvSpPr>
      <xdr:spPr>
        <a:xfrm>
          <a:off x="18345150" y="143529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19050</xdr:rowOff>
    </xdr:to>
    <xdr:cxnSp macro="">
      <xdr:nvCxnSpPr>
        <xdr:cNvPr id="730" name="直線コネクタ 729">
          <a:extLst>
            <a:ext uri="{FF2B5EF4-FFF2-40B4-BE49-F238E27FC236}">
              <a16:creationId xmlns:a16="http://schemas.microsoft.com/office/drawing/2014/main" id="{07B9CE0A-64A6-4D82-9417-85A6F8266A61}"/>
            </a:ext>
          </a:extLst>
        </xdr:cNvPr>
        <xdr:cNvCxnSpPr/>
      </xdr:nvCxnSpPr>
      <xdr:spPr>
        <a:xfrm>
          <a:off x="18399760" y="14401800"/>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31" name="楕円 730">
          <a:extLst>
            <a:ext uri="{FF2B5EF4-FFF2-40B4-BE49-F238E27FC236}">
              <a16:creationId xmlns:a16="http://schemas.microsoft.com/office/drawing/2014/main" id="{37E2B783-1088-4DF0-B715-9391BDACAE55}"/>
            </a:ext>
          </a:extLst>
        </xdr:cNvPr>
        <xdr:cNvSpPr/>
      </xdr:nvSpPr>
      <xdr:spPr>
        <a:xfrm>
          <a:off x="17547590" y="143529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32" name="直線コネクタ 731">
          <a:extLst>
            <a:ext uri="{FF2B5EF4-FFF2-40B4-BE49-F238E27FC236}">
              <a16:creationId xmlns:a16="http://schemas.microsoft.com/office/drawing/2014/main" id="{57827C24-6929-496C-8198-45169F66BDC6}"/>
            </a:ext>
          </a:extLst>
        </xdr:cNvPr>
        <xdr:cNvCxnSpPr/>
      </xdr:nvCxnSpPr>
      <xdr:spPr>
        <a:xfrm>
          <a:off x="17602200" y="144018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33" name="楕円 732">
          <a:extLst>
            <a:ext uri="{FF2B5EF4-FFF2-40B4-BE49-F238E27FC236}">
              <a16:creationId xmlns:a16="http://schemas.microsoft.com/office/drawing/2014/main" id="{8D4EEF25-DE67-4092-A556-C09E95ABEE03}"/>
            </a:ext>
          </a:extLst>
        </xdr:cNvPr>
        <xdr:cNvSpPr/>
      </xdr:nvSpPr>
      <xdr:spPr>
        <a:xfrm>
          <a:off x="16761460" y="143529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734" name="直線コネクタ 733">
          <a:extLst>
            <a:ext uri="{FF2B5EF4-FFF2-40B4-BE49-F238E27FC236}">
              <a16:creationId xmlns:a16="http://schemas.microsoft.com/office/drawing/2014/main" id="{63FACE0E-0C70-4773-BB24-F89B54CA604A}"/>
            </a:ext>
          </a:extLst>
        </xdr:cNvPr>
        <xdr:cNvCxnSpPr/>
      </xdr:nvCxnSpPr>
      <xdr:spPr>
        <a:xfrm>
          <a:off x="16804640" y="144018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a:extLst>
            <a:ext uri="{FF2B5EF4-FFF2-40B4-BE49-F238E27FC236}">
              <a16:creationId xmlns:a16="http://schemas.microsoft.com/office/drawing/2014/main" id="{2EEDAB66-EC33-4962-B741-5A439B955362}"/>
            </a:ext>
          </a:extLst>
        </xdr:cNvPr>
        <xdr:cNvSpPr txBox="1"/>
      </xdr:nvSpPr>
      <xdr:spPr>
        <a:xfrm>
          <a:off x="189821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a:extLst>
            <a:ext uri="{FF2B5EF4-FFF2-40B4-BE49-F238E27FC236}">
              <a16:creationId xmlns:a16="http://schemas.microsoft.com/office/drawing/2014/main" id="{4452212F-4434-4365-A7B6-054B088EB242}"/>
            </a:ext>
          </a:extLst>
        </xdr:cNvPr>
        <xdr:cNvSpPr txBox="1"/>
      </xdr:nvSpPr>
      <xdr:spPr>
        <a:xfrm>
          <a:off x="181820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a:extLst>
            <a:ext uri="{FF2B5EF4-FFF2-40B4-BE49-F238E27FC236}">
              <a16:creationId xmlns:a16="http://schemas.microsoft.com/office/drawing/2014/main" id="{EBF1F0CC-44B1-40A6-ADBB-E1847E3133CA}"/>
            </a:ext>
          </a:extLst>
        </xdr:cNvPr>
        <xdr:cNvSpPr txBox="1"/>
      </xdr:nvSpPr>
      <xdr:spPr>
        <a:xfrm>
          <a:off x="1738447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a:extLst>
            <a:ext uri="{FF2B5EF4-FFF2-40B4-BE49-F238E27FC236}">
              <a16:creationId xmlns:a16="http://schemas.microsoft.com/office/drawing/2014/main" id="{7BCFBE59-2D67-482C-BD89-4C68CF7E32D4}"/>
            </a:ext>
          </a:extLst>
        </xdr:cNvPr>
        <xdr:cNvSpPr txBox="1"/>
      </xdr:nvSpPr>
      <xdr:spPr>
        <a:xfrm>
          <a:off x="16588817" y="1410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60977</xdr:rowOff>
    </xdr:from>
    <xdr:ext cx="469744" cy="259045"/>
    <xdr:sp macro="" textlink="">
      <xdr:nvSpPr>
        <xdr:cNvPr id="739" name="n_1mainValue【児童館】&#10;一人当たり面積">
          <a:extLst>
            <a:ext uri="{FF2B5EF4-FFF2-40B4-BE49-F238E27FC236}">
              <a16:creationId xmlns:a16="http://schemas.microsoft.com/office/drawing/2014/main" id="{6C61F961-26E8-462E-8881-E6E57E36F922}"/>
            </a:ext>
          </a:extLst>
        </xdr:cNvPr>
        <xdr:cNvSpPr txBox="1"/>
      </xdr:nvSpPr>
      <xdr:spPr>
        <a:xfrm>
          <a:off x="18982132"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40" name="n_2mainValue【児童館】&#10;一人当たり面積">
          <a:extLst>
            <a:ext uri="{FF2B5EF4-FFF2-40B4-BE49-F238E27FC236}">
              <a16:creationId xmlns:a16="http://schemas.microsoft.com/office/drawing/2014/main" id="{9B3B64A4-779E-4922-A3FB-B350FA8D3E31}"/>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41" name="n_3mainValue【児童館】&#10;一人当たり面積">
          <a:extLst>
            <a:ext uri="{FF2B5EF4-FFF2-40B4-BE49-F238E27FC236}">
              <a16:creationId xmlns:a16="http://schemas.microsoft.com/office/drawing/2014/main" id="{5C4ECFA2-FEC2-4B66-869E-87C147EC7AE3}"/>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42" name="n_4mainValue【児童館】&#10;一人当たり面積">
          <a:extLst>
            <a:ext uri="{FF2B5EF4-FFF2-40B4-BE49-F238E27FC236}">
              <a16:creationId xmlns:a16="http://schemas.microsoft.com/office/drawing/2014/main" id="{503F3929-86F9-47F1-85D0-6C0D639ECCAC}"/>
            </a:ext>
          </a:extLst>
        </xdr:cNvPr>
        <xdr:cNvSpPr txBox="1"/>
      </xdr:nvSpPr>
      <xdr:spPr>
        <a:xfrm>
          <a:off x="16588817"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6C575887-5791-4FB6-AC45-2E0EE189C05C}"/>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5CE0AF10-A7FE-4E9A-AA36-18CF81433CA4}"/>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341E4520-96A3-436F-9CCA-1189994F499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A8DF4A1F-C598-483D-A66B-827BD0617E7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91945688-C93B-48E6-AFCE-44EE9CCD94F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2DDCA437-8EDB-48E5-813A-CBC691BDAE2B}"/>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CDDE1C8F-7AAA-4D22-AF7C-FDFB6D2A157D}"/>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EDD00E78-4724-4404-B2B0-8F07EF093784}"/>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BA1CDA3-3FF1-4797-884D-CB57DA4BE2F3}"/>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59B22F77-4C2A-492C-B82B-2E57037D0AD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5A772FE8-06D8-48B6-ADB7-E9158F6C8632}"/>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130BD77A-35AE-4703-AD4F-525A6BB7752E}"/>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8E8D335B-A6C3-4A3D-B00B-123D82648DAF}"/>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CAC9F11E-D6F6-4C88-998F-8116595C70BD}"/>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83AA8484-E996-4DEA-9E20-7D742289B4D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508C7AA6-A8C3-43F4-9060-00DA60231F86}"/>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A239ED15-3325-49D9-AAD5-77057E824FA0}"/>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7CDB5D3B-F3C4-4A7C-9859-83093F2914F1}"/>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79C99EE1-8070-413B-97BB-44FD9261FB81}"/>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43C5DA9C-3274-4D9B-8423-B4B0E81A3BE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CBAEDDAD-2D47-4C1C-98AD-9C3204D2BF9F}"/>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995CCB8E-EFB0-4222-9F42-BC58C7580F4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DB6DA2CE-A903-4F0B-8798-35E3968DEA7A}"/>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A499BD49-2AB8-40E8-B9BE-1D680B8B44E5}"/>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4B65B829-D344-4CE1-A9CA-2D8190D7A59E}"/>
            </a:ext>
          </a:extLst>
        </xdr:cNvPr>
        <xdr:cNvCxnSpPr/>
      </xdr:nvCxnSpPr>
      <xdr:spPr>
        <a:xfrm flipV="1">
          <a:off x="14703424" y="17131666"/>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8383B748-FD9D-4A3A-98F3-5C39A24F1BCB}"/>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67FCC9E6-E7DF-455E-9070-4DFEDC4D71A2}"/>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0B10BB9B-DF76-45F6-A3C6-97DD13513240}"/>
            </a:ext>
          </a:extLst>
        </xdr:cNvPr>
        <xdr:cNvSpPr txBox="1"/>
      </xdr:nvSpPr>
      <xdr:spPr>
        <a:xfrm>
          <a:off x="14742160" y="1690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BDB54F74-73B1-404E-9850-B165E067ACCA}"/>
            </a:ext>
          </a:extLst>
        </xdr:cNvPr>
        <xdr:cNvCxnSpPr/>
      </xdr:nvCxnSpPr>
      <xdr:spPr>
        <a:xfrm>
          <a:off x="14611350" y="17131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FA9F758C-471C-4A56-BB77-A8A5BC44CD46}"/>
            </a:ext>
          </a:extLst>
        </xdr:cNvPr>
        <xdr:cNvSpPr txBox="1"/>
      </xdr:nvSpPr>
      <xdr:spPr>
        <a:xfrm>
          <a:off x="14742160" y="1771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E8AFEE21-A8A2-4CDE-8BAD-EEBB16667735}"/>
            </a:ext>
          </a:extLst>
        </xdr:cNvPr>
        <xdr:cNvSpPr/>
      </xdr:nvSpPr>
      <xdr:spPr>
        <a:xfrm>
          <a:off x="14649450" y="178657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4AA6C126-B726-4B93-B38B-81C6A1DFCB65}"/>
            </a:ext>
          </a:extLst>
        </xdr:cNvPr>
        <xdr:cNvSpPr/>
      </xdr:nvSpPr>
      <xdr:spPr>
        <a:xfrm>
          <a:off x="13887450" y="17879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D4F315CE-5DCF-400D-9C79-6C54CD66A482}"/>
            </a:ext>
          </a:extLst>
        </xdr:cNvPr>
        <xdr:cNvSpPr/>
      </xdr:nvSpPr>
      <xdr:spPr>
        <a:xfrm>
          <a:off x="13089890" y="178142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066FE692-45D0-424E-83CF-89F23AECBE63}"/>
            </a:ext>
          </a:extLst>
        </xdr:cNvPr>
        <xdr:cNvSpPr/>
      </xdr:nvSpPr>
      <xdr:spPr>
        <a:xfrm>
          <a:off x="12303760" y="1779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3C129926-351B-40B8-A616-271473B33CC4}"/>
            </a:ext>
          </a:extLst>
        </xdr:cNvPr>
        <xdr:cNvSpPr/>
      </xdr:nvSpPr>
      <xdr:spPr>
        <a:xfrm>
          <a:off x="114871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707988C-F2F8-44AB-B0EC-6FC54D8A7705}"/>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EDDE920-35BC-4B79-83F5-BB86B97F627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AAE629A5-37B8-43F9-B8E7-BEFBD294D81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28A952D6-BEE2-4316-92AA-698457DCFA8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2FB8A80-3ABE-4722-AD1D-F10F28B4C89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73025</xdr:rowOff>
    </xdr:from>
    <xdr:to>
      <xdr:col>85</xdr:col>
      <xdr:colOff>177800</xdr:colOff>
      <xdr:row>106</xdr:row>
      <xdr:rowOff>3175</xdr:rowOff>
    </xdr:to>
    <xdr:sp macro="" textlink="">
      <xdr:nvSpPr>
        <xdr:cNvPr id="783" name="楕円 782">
          <a:extLst>
            <a:ext uri="{FF2B5EF4-FFF2-40B4-BE49-F238E27FC236}">
              <a16:creationId xmlns:a16="http://schemas.microsoft.com/office/drawing/2014/main" id="{F5592D07-B82A-4382-90EC-1D61B064F8DA}"/>
            </a:ext>
          </a:extLst>
        </xdr:cNvPr>
        <xdr:cNvSpPr/>
      </xdr:nvSpPr>
      <xdr:spPr>
        <a:xfrm>
          <a:off x="14649450" y="180752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51452</xdr:rowOff>
    </xdr:from>
    <xdr:ext cx="405111" cy="259045"/>
    <xdr:sp macro="" textlink="">
      <xdr:nvSpPr>
        <xdr:cNvPr id="784" name="【公民館】&#10;有形固定資産減価償却率該当値テキスト">
          <a:extLst>
            <a:ext uri="{FF2B5EF4-FFF2-40B4-BE49-F238E27FC236}">
              <a16:creationId xmlns:a16="http://schemas.microsoft.com/office/drawing/2014/main" id="{7B4169E3-2004-4833-A101-A610C5BBCFFE}"/>
            </a:ext>
          </a:extLst>
        </xdr:cNvPr>
        <xdr:cNvSpPr txBox="1"/>
      </xdr:nvSpPr>
      <xdr:spPr>
        <a:xfrm>
          <a:off x="14742160" y="180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50164</xdr:rowOff>
    </xdr:from>
    <xdr:to>
      <xdr:col>81</xdr:col>
      <xdr:colOff>101600</xdr:colOff>
      <xdr:row>105</xdr:row>
      <xdr:rowOff>151764</xdr:rowOff>
    </xdr:to>
    <xdr:sp macro="" textlink="">
      <xdr:nvSpPr>
        <xdr:cNvPr id="785" name="楕円 784">
          <a:extLst>
            <a:ext uri="{FF2B5EF4-FFF2-40B4-BE49-F238E27FC236}">
              <a16:creationId xmlns:a16="http://schemas.microsoft.com/office/drawing/2014/main" id="{1F46F96A-CC62-4FB7-83C4-B9BE9A8AD956}"/>
            </a:ext>
          </a:extLst>
        </xdr:cNvPr>
        <xdr:cNvSpPr/>
      </xdr:nvSpPr>
      <xdr:spPr>
        <a:xfrm>
          <a:off x="13887450" y="180562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100964</xdr:rowOff>
    </xdr:from>
    <xdr:to>
      <xdr:col>85</xdr:col>
      <xdr:colOff>127000</xdr:colOff>
      <xdr:row>105</xdr:row>
      <xdr:rowOff>123825</xdr:rowOff>
    </xdr:to>
    <xdr:cxnSp macro="">
      <xdr:nvCxnSpPr>
        <xdr:cNvPr id="786" name="直線コネクタ 785">
          <a:extLst>
            <a:ext uri="{FF2B5EF4-FFF2-40B4-BE49-F238E27FC236}">
              <a16:creationId xmlns:a16="http://schemas.microsoft.com/office/drawing/2014/main" id="{E4F3A3EB-02E8-439A-8B96-90D17AB4607D}"/>
            </a:ext>
          </a:extLst>
        </xdr:cNvPr>
        <xdr:cNvCxnSpPr/>
      </xdr:nvCxnSpPr>
      <xdr:spPr>
        <a:xfrm>
          <a:off x="13942060" y="18099404"/>
          <a:ext cx="76200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87" name="楕円 786">
          <a:extLst>
            <a:ext uri="{FF2B5EF4-FFF2-40B4-BE49-F238E27FC236}">
              <a16:creationId xmlns:a16="http://schemas.microsoft.com/office/drawing/2014/main" id="{2D951A89-C23D-4E08-88A1-E42361358D1C}"/>
            </a:ext>
          </a:extLst>
        </xdr:cNvPr>
        <xdr:cNvSpPr/>
      </xdr:nvSpPr>
      <xdr:spPr>
        <a:xfrm>
          <a:off x="13089890" y="1801812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62864</xdr:rowOff>
    </xdr:from>
    <xdr:to>
      <xdr:col>81</xdr:col>
      <xdr:colOff>50800</xdr:colOff>
      <xdr:row>105</xdr:row>
      <xdr:rowOff>100964</xdr:rowOff>
    </xdr:to>
    <xdr:cxnSp macro="">
      <xdr:nvCxnSpPr>
        <xdr:cNvPr id="788" name="直線コネクタ 787">
          <a:extLst>
            <a:ext uri="{FF2B5EF4-FFF2-40B4-BE49-F238E27FC236}">
              <a16:creationId xmlns:a16="http://schemas.microsoft.com/office/drawing/2014/main" id="{738968C2-44C5-4F8D-ACFD-1A774340EF72}"/>
            </a:ext>
          </a:extLst>
        </xdr:cNvPr>
        <xdr:cNvCxnSpPr/>
      </xdr:nvCxnSpPr>
      <xdr:spPr>
        <a:xfrm>
          <a:off x="13144500" y="18061304"/>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89" name="楕円 788">
          <a:extLst>
            <a:ext uri="{FF2B5EF4-FFF2-40B4-BE49-F238E27FC236}">
              <a16:creationId xmlns:a16="http://schemas.microsoft.com/office/drawing/2014/main" id="{751210C1-8B59-4FA3-9DF5-DDA63518CCC7}"/>
            </a:ext>
          </a:extLst>
        </xdr:cNvPr>
        <xdr:cNvSpPr/>
      </xdr:nvSpPr>
      <xdr:spPr>
        <a:xfrm>
          <a:off x="12303760" y="179743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24764</xdr:rowOff>
    </xdr:from>
    <xdr:to>
      <xdr:col>76</xdr:col>
      <xdr:colOff>114300</xdr:colOff>
      <xdr:row>105</xdr:row>
      <xdr:rowOff>62864</xdr:rowOff>
    </xdr:to>
    <xdr:cxnSp macro="">
      <xdr:nvCxnSpPr>
        <xdr:cNvPr id="790" name="直線コネクタ 789">
          <a:extLst>
            <a:ext uri="{FF2B5EF4-FFF2-40B4-BE49-F238E27FC236}">
              <a16:creationId xmlns:a16="http://schemas.microsoft.com/office/drawing/2014/main" id="{17A66E69-4FC6-40FB-8DAB-87745CFE6472}"/>
            </a:ext>
          </a:extLst>
        </xdr:cNvPr>
        <xdr:cNvCxnSpPr/>
      </xdr:nvCxnSpPr>
      <xdr:spPr>
        <a:xfrm>
          <a:off x="12346940" y="18023204"/>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791" name="楕円 790">
          <a:extLst>
            <a:ext uri="{FF2B5EF4-FFF2-40B4-BE49-F238E27FC236}">
              <a16:creationId xmlns:a16="http://schemas.microsoft.com/office/drawing/2014/main" id="{CCDEFFA0-69E3-4580-AC78-57B8939597AD}"/>
            </a:ext>
          </a:extLst>
        </xdr:cNvPr>
        <xdr:cNvSpPr/>
      </xdr:nvSpPr>
      <xdr:spPr>
        <a:xfrm>
          <a:off x="11487150" y="179343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24764</xdr:rowOff>
    </xdr:to>
    <xdr:cxnSp macro="">
      <xdr:nvCxnSpPr>
        <xdr:cNvPr id="792" name="直線コネクタ 791">
          <a:extLst>
            <a:ext uri="{FF2B5EF4-FFF2-40B4-BE49-F238E27FC236}">
              <a16:creationId xmlns:a16="http://schemas.microsoft.com/office/drawing/2014/main" id="{BC736BFB-9295-46D8-82D2-60F6E229B7D6}"/>
            </a:ext>
          </a:extLst>
        </xdr:cNvPr>
        <xdr:cNvCxnSpPr/>
      </xdr:nvCxnSpPr>
      <xdr:spPr>
        <a:xfrm>
          <a:off x="11541760" y="17988916"/>
          <a:ext cx="805180" cy="3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3E1FA0CC-CE2A-4B57-B543-3912AFE793AF}"/>
            </a:ext>
          </a:extLst>
        </xdr:cNvPr>
        <xdr:cNvSpPr txBox="1"/>
      </xdr:nvSpPr>
      <xdr:spPr>
        <a:xfrm>
          <a:off x="13738234" y="1765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D1661B9B-07D2-47B4-96C4-22EAA00D9BDC}"/>
            </a:ext>
          </a:extLst>
        </xdr:cNvPr>
        <xdr:cNvSpPr txBox="1"/>
      </xdr:nvSpPr>
      <xdr:spPr>
        <a:xfrm>
          <a:off x="12957184" y="17585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B2C8B1E5-3F13-45B4-850B-8C93CB075994}"/>
            </a:ext>
          </a:extLst>
        </xdr:cNvPr>
        <xdr:cNvSpPr txBox="1"/>
      </xdr:nvSpPr>
      <xdr:spPr>
        <a:xfrm>
          <a:off x="1217105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709A4440-CF5A-4FFA-BBD8-AA976633E04E}"/>
            </a:ext>
          </a:extLst>
        </xdr:cNvPr>
        <xdr:cNvSpPr txBox="1"/>
      </xdr:nvSpPr>
      <xdr:spPr>
        <a:xfrm>
          <a:off x="11354444" y="176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142891</xdr:rowOff>
    </xdr:from>
    <xdr:ext cx="405111" cy="259045"/>
    <xdr:sp macro="" textlink="">
      <xdr:nvSpPr>
        <xdr:cNvPr id="797" name="n_1mainValue【公民館】&#10;有形固定資産減価償却率">
          <a:extLst>
            <a:ext uri="{FF2B5EF4-FFF2-40B4-BE49-F238E27FC236}">
              <a16:creationId xmlns:a16="http://schemas.microsoft.com/office/drawing/2014/main" id="{1703563F-7A93-4FBF-A3A9-501B7865B347}"/>
            </a:ext>
          </a:extLst>
        </xdr:cNvPr>
        <xdr:cNvSpPr txBox="1"/>
      </xdr:nvSpPr>
      <xdr:spPr>
        <a:xfrm>
          <a:off x="13738234" y="1814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98" name="n_2mainValue【公民館】&#10;有形固定資産減価償却率">
          <a:extLst>
            <a:ext uri="{FF2B5EF4-FFF2-40B4-BE49-F238E27FC236}">
              <a16:creationId xmlns:a16="http://schemas.microsoft.com/office/drawing/2014/main" id="{576D8A36-9591-48E4-A7F6-F598B01B7F18}"/>
            </a:ext>
          </a:extLst>
        </xdr:cNvPr>
        <xdr:cNvSpPr txBox="1"/>
      </xdr:nvSpPr>
      <xdr:spPr>
        <a:xfrm>
          <a:off x="12957184" y="1810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799" name="n_3mainValue【公民館】&#10;有形固定資産減価償却率">
          <a:extLst>
            <a:ext uri="{FF2B5EF4-FFF2-40B4-BE49-F238E27FC236}">
              <a16:creationId xmlns:a16="http://schemas.microsoft.com/office/drawing/2014/main" id="{63F13ADC-EBB5-4FC9-8852-BD6829397498}"/>
            </a:ext>
          </a:extLst>
        </xdr:cNvPr>
        <xdr:cNvSpPr txBox="1"/>
      </xdr:nvSpPr>
      <xdr:spPr>
        <a:xfrm>
          <a:off x="12171054" y="1806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800" name="n_4mainValue【公民館】&#10;有形固定資産減価償却率">
          <a:extLst>
            <a:ext uri="{FF2B5EF4-FFF2-40B4-BE49-F238E27FC236}">
              <a16:creationId xmlns:a16="http://schemas.microsoft.com/office/drawing/2014/main" id="{5464E991-C913-4CD0-A578-8E2C54E7A98A}"/>
            </a:ext>
          </a:extLst>
        </xdr:cNvPr>
        <xdr:cNvSpPr txBox="1"/>
      </xdr:nvSpPr>
      <xdr:spPr>
        <a:xfrm>
          <a:off x="11354444" y="1802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D790B6B1-369E-47B9-8227-9B4F582619C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520166B3-329C-4671-898C-9DF6C14D888C}"/>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14FD2868-5119-4DDE-8EC4-4CE496684F2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88195DCC-2C03-465D-B051-4D9EE35BC0CF}"/>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398179B6-7E4C-40FC-A633-CED206997573}"/>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4E6D9D37-A4BE-439A-AC2D-ECE69A47A9C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DD41B148-7804-4F9C-AB39-5D5CBEF9A4D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4AF66702-6F0B-49F9-877C-5E8724A76B1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41E80841-B017-44BF-9668-E51E2EA496CC}"/>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4243AC60-DEA0-4C65-A55D-30D6868394B5}"/>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8D099FEF-8DD3-4CD3-9581-322068FE736B}"/>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ED507496-FEA4-4D12-92B7-112BD8CFC327}"/>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7056121E-C0B5-46F3-A11B-98812C6147B6}"/>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E56F8FCF-EFAB-438D-B1F1-18F7755DFDAA}"/>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99838652-A97C-4F9E-9EED-0117FF4EF1C9}"/>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F85993A1-53B1-41B7-9933-C8E326BD35CE}"/>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C9389F97-51BE-484C-9BD3-20A79FBBCF60}"/>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6089C6B7-B352-46FF-937C-48D61101240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9152F758-9AB0-416C-843C-D145CF728B5E}"/>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A9CFE85D-C3C6-4D6D-883B-8B29F47F6C4E}"/>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CBABDCA6-D3E7-4265-B6A7-0425B6CE72C9}"/>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4D2DDB47-FEB6-4E8A-B05E-862E4A262D8B}"/>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11FB6E5F-D773-40BA-A96C-28D8050E53DD}"/>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DB10E87A-6FDA-4C5A-82EC-D55B90AF7D1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00A3D6B9-2EB7-41A9-AA3D-CF16DC497F8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8F5CFC92-4205-4074-88AA-AAA28821B23E}"/>
            </a:ext>
          </a:extLst>
        </xdr:cNvPr>
        <xdr:cNvCxnSpPr/>
      </xdr:nvCxnSpPr>
      <xdr:spPr>
        <a:xfrm flipV="1">
          <a:off x="19947254" y="17114793"/>
          <a:ext cx="0" cy="158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A404716F-6754-4FDB-B28C-460296DB98D3}"/>
            </a:ext>
          </a:extLst>
        </xdr:cNvPr>
        <xdr:cNvSpPr txBox="1"/>
      </xdr:nvSpPr>
      <xdr:spPr>
        <a:xfrm>
          <a:off x="19985990" y="1870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8BC6CFAE-020D-4C35-AE71-5644DB0914DB}"/>
            </a:ext>
          </a:extLst>
        </xdr:cNvPr>
        <xdr:cNvCxnSpPr/>
      </xdr:nvCxnSpPr>
      <xdr:spPr>
        <a:xfrm>
          <a:off x="19885660" y="18699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EF5D8D32-5DFF-4666-BD48-3CBB3A3247F0}"/>
            </a:ext>
          </a:extLst>
        </xdr:cNvPr>
        <xdr:cNvSpPr txBox="1"/>
      </xdr:nvSpPr>
      <xdr:spPr>
        <a:xfrm>
          <a:off x="19985990" y="168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B050F0FC-D492-4AFC-85BF-EEF7E5D51AA7}"/>
            </a:ext>
          </a:extLst>
        </xdr:cNvPr>
        <xdr:cNvCxnSpPr/>
      </xdr:nvCxnSpPr>
      <xdr:spPr>
        <a:xfrm>
          <a:off x="198856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a:extLst>
            <a:ext uri="{FF2B5EF4-FFF2-40B4-BE49-F238E27FC236}">
              <a16:creationId xmlns:a16="http://schemas.microsoft.com/office/drawing/2014/main" id="{6478C7D6-1256-40CB-BA14-BACC552B96EE}"/>
            </a:ext>
          </a:extLst>
        </xdr:cNvPr>
        <xdr:cNvSpPr txBox="1"/>
      </xdr:nvSpPr>
      <xdr:spPr>
        <a:xfrm>
          <a:off x="19985990" y="18366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C883932B-3F68-47AB-8CCD-9130DA4E76FC}"/>
            </a:ext>
          </a:extLst>
        </xdr:cNvPr>
        <xdr:cNvSpPr/>
      </xdr:nvSpPr>
      <xdr:spPr>
        <a:xfrm>
          <a:off x="19904710" y="183936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BF54E327-A40C-48EF-A2AA-E242F19229AD}"/>
            </a:ext>
          </a:extLst>
        </xdr:cNvPr>
        <xdr:cNvSpPr/>
      </xdr:nvSpPr>
      <xdr:spPr>
        <a:xfrm>
          <a:off x="19161760" y="18393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1D60D7AF-22BC-48A6-A88B-603F46DF9C0C}"/>
            </a:ext>
          </a:extLst>
        </xdr:cNvPr>
        <xdr:cNvSpPr/>
      </xdr:nvSpPr>
      <xdr:spPr>
        <a:xfrm>
          <a:off x="18345150" y="183852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256489F5-98E4-4F9E-837C-ABABFB55D80C}"/>
            </a:ext>
          </a:extLst>
        </xdr:cNvPr>
        <xdr:cNvSpPr/>
      </xdr:nvSpPr>
      <xdr:spPr>
        <a:xfrm>
          <a:off x="17547590" y="1839368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06B31798-A8E3-4C4B-AB7B-5EA8C390E60F}"/>
            </a:ext>
          </a:extLst>
        </xdr:cNvPr>
        <xdr:cNvSpPr/>
      </xdr:nvSpPr>
      <xdr:spPr>
        <a:xfrm>
          <a:off x="16761460" y="184094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3E1F4C9-72C5-49A9-BC6C-D5578472B87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DC5461D-80B6-43E6-AD46-EB0FEFA21784}"/>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756F504-FA7F-49E2-8661-FD7A753A402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B98077CA-818A-4582-8EA0-8D6E1575833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3BBA7935-FC67-4B55-8B3C-4BE76F30A433}"/>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79284</xdr:rowOff>
    </xdr:from>
    <xdr:to>
      <xdr:col>116</xdr:col>
      <xdr:colOff>114300</xdr:colOff>
      <xdr:row>106</xdr:row>
      <xdr:rowOff>9434</xdr:rowOff>
    </xdr:to>
    <xdr:sp macro="" textlink="">
      <xdr:nvSpPr>
        <xdr:cNvPr id="842" name="楕円 841">
          <a:extLst>
            <a:ext uri="{FF2B5EF4-FFF2-40B4-BE49-F238E27FC236}">
              <a16:creationId xmlns:a16="http://schemas.microsoft.com/office/drawing/2014/main" id="{792B9BFE-9267-47D2-AB49-161C1E0ECE0C}"/>
            </a:ext>
          </a:extLst>
        </xdr:cNvPr>
        <xdr:cNvSpPr/>
      </xdr:nvSpPr>
      <xdr:spPr>
        <a:xfrm>
          <a:off x="19904710" y="180815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102161</xdr:rowOff>
    </xdr:from>
    <xdr:ext cx="469744" cy="259045"/>
    <xdr:sp macro="" textlink="">
      <xdr:nvSpPr>
        <xdr:cNvPr id="843" name="【公民館】&#10;一人当たり面積該当値テキスト">
          <a:extLst>
            <a:ext uri="{FF2B5EF4-FFF2-40B4-BE49-F238E27FC236}">
              <a16:creationId xmlns:a16="http://schemas.microsoft.com/office/drawing/2014/main" id="{808B9FFB-B4BC-4648-8D87-387EAD45DCAC}"/>
            </a:ext>
          </a:extLst>
        </xdr:cNvPr>
        <xdr:cNvSpPr txBox="1"/>
      </xdr:nvSpPr>
      <xdr:spPr>
        <a:xfrm>
          <a:off x="19985990" y="1792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79284</xdr:rowOff>
    </xdr:from>
    <xdr:to>
      <xdr:col>112</xdr:col>
      <xdr:colOff>38100</xdr:colOff>
      <xdr:row>106</xdr:row>
      <xdr:rowOff>9434</xdr:rowOff>
    </xdr:to>
    <xdr:sp macro="" textlink="">
      <xdr:nvSpPr>
        <xdr:cNvPr id="844" name="楕円 843">
          <a:extLst>
            <a:ext uri="{FF2B5EF4-FFF2-40B4-BE49-F238E27FC236}">
              <a16:creationId xmlns:a16="http://schemas.microsoft.com/office/drawing/2014/main" id="{1C87DF2A-1457-477D-A280-E827719AE880}"/>
            </a:ext>
          </a:extLst>
        </xdr:cNvPr>
        <xdr:cNvSpPr/>
      </xdr:nvSpPr>
      <xdr:spPr>
        <a:xfrm>
          <a:off x="19161760" y="180815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130084</xdr:rowOff>
    </xdr:from>
    <xdr:to>
      <xdr:col>116</xdr:col>
      <xdr:colOff>63500</xdr:colOff>
      <xdr:row>105</xdr:row>
      <xdr:rowOff>130084</xdr:rowOff>
    </xdr:to>
    <xdr:cxnSp macro="">
      <xdr:nvCxnSpPr>
        <xdr:cNvPr id="845" name="直線コネクタ 844">
          <a:extLst>
            <a:ext uri="{FF2B5EF4-FFF2-40B4-BE49-F238E27FC236}">
              <a16:creationId xmlns:a16="http://schemas.microsoft.com/office/drawing/2014/main" id="{F1E28FCC-B7C5-43C8-8324-283E975B5054}"/>
            </a:ext>
          </a:extLst>
        </xdr:cNvPr>
        <xdr:cNvCxnSpPr/>
      </xdr:nvCxnSpPr>
      <xdr:spPr>
        <a:xfrm>
          <a:off x="19204940" y="1813614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76019</xdr:rowOff>
    </xdr:from>
    <xdr:to>
      <xdr:col>107</xdr:col>
      <xdr:colOff>101600</xdr:colOff>
      <xdr:row>106</xdr:row>
      <xdr:rowOff>6169</xdr:rowOff>
    </xdr:to>
    <xdr:sp macro="" textlink="">
      <xdr:nvSpPr>
        <xdr:cNvPr id="846" name="楕円 845">
          <a:extLst>
            <a:ext uri="{FF2B5EF4-FFF2-40B4-BE49-F238E27FC236}">
              <a16:creationId xmlns:a16="http://schemas.microsoft.com/office/drawing/2014/main" id="{68B7D23C-B931-4971-8161-1B45255007C1}"/>
            </a:ext>
          </a:extLst>
        </xdr:cNvPr>
        <xdr:cNvSpPr/>
      </xdr:nvSpPr>
      <xdr:spPr>
        <a:xfrm>
          <a:off x="18345150" y="180782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126819</xdr:rowOff>
    </xdr:from>
    <xdr:to>
      <xdr:col>111</xdr:col>
      <xdr:colOff>177800</xdr:colOff>
      <xdr:row>105</xdr:row>
      <xdr:rowOff>130084</xdr:rowOff>
    </xdr:to>
    <xdr:cxnSp macro="">
      <xdr:nvCxnSpPr>
        <xdr:cNvPr id="847" name="直線コネクタ 846">
          <a:extLst>
            <a:ext uri="{FF2B5EF4-FFF2-40B4-BE49-F238E27FC236}">
              <a16:creationId xmlns:a16="http://schemas.microsoft.com/office/drawing/2014/main" id="{2A447353-2411-481F-93C2-B10AC6E5AF5C}"/>
            </a:ext>
          </a:extLst>
        </xdr:cNvPr>
        <xdr:cNvCxnSpPr/>
      </xdr:nvCxnSpPr>
      <xdr:spPr>
        <a:xfrm>
          <a:off x="18399760" y="18132879"/>
          <a:ext cx="80518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72752</xdr:rowOff>
    </xdr:from>
    <xdr:to>
      <xdr:col>102</xdr:col>
      <xdr:colOff>165100</xdr:colOff>
      <xdr:row>106</xdr:row>
      <xdr:rowOff>2902</xdr:rowOff>
    </xdr:to>
    <xdr:sp macro="" textlink="">
      <xdr:nvSpPr>
        <xdr:cNvPr id="848" name="楕円 847">
          <a:extLst>
            <a:ext uri="{FF2B5EF4-FFF2-40B4-BE49-F238E27FC236}">
              <a16:creationId xmlns:a16="http://schemas.microsoft.com/office/drawing/2014/main" id="{C165846E-3A0C-4950-A270-8F152DD594D9}"/>
            </a:ext>
          </a:extLst>
        </xdr:cNvPr>
        <xdr:cNvSpPr/>
      </xdr:nvSpPr>
      <xdr:spPr>
        <a:xfrm>
          <a:off x="17547590" y="1807500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123552</xdr:rowOff>
    </xdr:from>
    <xdr:to>
      <xdr:col>107</xdr:col>
      <xdr:colOff>50800</xdr:colOff>
      <xdr:row>105</xdr:row>
      <xdr:rowOff>126819</xdr:rowOff>
    </xdr:to>
    <xdr:cxnSp macro="">
      <xdr:nvCxnSpPr>
        <xdr:cNvPr id="849" name="直線コネクタ 848">
          <a:extLst>
            <a:ext uri="{FF2B5EF4-FFF2-40B4-BE49-F238E27FC236}">
              <a16:creationId xmlns:a16="http://schemas.microsoft.com/office/drawing/2014/main" id="{590B1CA3-72A1-4FE6-8367-D74F765BCCA1}"/>
            </a:ext>
          </a:extLst>
        </xdr:cNvPr>
        <xdr:cNvCxnSpPr/>
      </xdr:nvCxnSpPr>
      <xdr:spPr>
        <a:xfrm>
          <a:off x="17602200" y="18127707"/>
          <a:ext cx="79756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50" name="楕円 849">
          <a:extLst>
            <a:ext uri="{FF2B5EF4-FFF2-40B4-BE49-F238E27FC236}">
              <a16:creationId xmlns:a16="http://schemas.microsoft.com/office/drawing/2014/main" id="{3774E552-FFAD-4C1B-B188-9285FD977994}"/>
            </a:ext>
          </a:extLst>
        </xdr:cNvPr>
        <xdr:cNvSpPr/>
      </xdr:nvSpPr>
      <xdr:spPr>
        <a:xfrm>
          <a:off x="16761460" y="180665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117021</xdr:rowOff>
    </xdr:from>
    <xdr:to>
      <xdr:col>102</xdr:col>
      <xdr:colOff>114300</xdr:colOff>
      <xdr:row>105</xdr:row>
      <xdr:rowOff>123552</xdr:rowOff>
    </xdr:to>
    <xdr:cxnSp macro="">
      <xdr:nvCxnSpPr>
        <xdr:cNvPr id="851" name="直線コネクタ 850">
          <a:extLst>
            <a:ext uri="{FF2B5EF4-FFF2-40B4-BE49-F238E27FC236}">
              <a16:creationId xmlns:a16="http://schemas.microsoft.com/office/drawing/2014/main" id="{A3205069-3BC6-42C8-8EEA-FC874461E603}"/>
            </a:ext>
          </a:extLst>
        </xdr:cNvPr>
        <xdr:cNvCxnSpPr/>
      </xdr:nvCxnSpPr>
      <xdr:spPr>
        <a:xfrm>
          <a:off x="16804640" y="18119271"/>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2" name="n_1aveValue【公民館】&#10;一人当たり面積">
          <a:extLst>
            <a:ext uri="{FF2B5EF4-FFF2-40B4-BE49-F238E27FC236}">
              <a16:creationId xmlns:a16="http://schemas.microsoft.com/office/drawing/2014/main" id="{110CF84F-A0BD-46AA-91E4-BC0F030AA114}"/>
            </a:ext>
          </a:extLst>
        </xdr:cNvPr>
        <xdr:cNvSpPr txBox="1"/>
      </xdr:nvSpPr>
      <xdr:spPr>
        <a:xfrm>
          <a:off x="18982132" y="1848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3" name="n_2aveValue【公民館】&#10;一人当たり面積">
          <a:extLst>
            <a:ext uri="{FF2B5EF4-FFF2-40B4-BE49-F238E27FC236}">
              <a16:creationId xmlns:a16="http://schemas.microsoft.com/office/drawing/2014/main" id="{CC8D6C60-835C-458A-9C8E-C67D27C81FF3}"/>
            </a:ext>
          </a:extLst>
        </xdr:cNvPr>
        <xdr:cNvSpPr txBox="1"/>
      </xdr:nvSpPr>
      <xdr:spPr>
        <a:xfrm>
          <a:off x="18182032" y="1848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4" name="n_3aveValue【公民館】&#10;一人当たり面積">
          <a:extLst>
            <a:ext uri="{FF2B5EF4-FFF2-40B4-BE49-F238E27FC236}">
              <a16:creationId xmlns:a16="http://schemas.microsoft.com/office/drawing/2014/main" id="{023CBA42-4610-4C01-AA85-24AB4335A23F}"/>
            </a:ext>
          </a:extLst>
        </xdr:cNvPr>
        <xdr:cNvSpPr txBox="1"/>
      </xdr:nvSpPr>
      <xdr:spPr>
        <a:xfrm>
          <a:off x="17384472" y="1848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5" name="n_4aveValue【公民館】&#10;一人当たり面積">
          <a:extLst>
            <a:ext uri="{FF2B5EF4-FFF2-40B4-BE49-F238E27FC236}">
              <a16:creationId xmlns:a16="http://schemas.microsoft.com/office/drawing/2014/main" id="{23A3D299-AA09-4869-AC7B-854BE836EFEA}"/>
            </a:ext>
          </a:extLst>
        </xdr:cNvPr>
        <xdr:cNvSpPr txBox="1"/>
      </xdr:nvSpPr>
      <xdr:spPr>
        <a:xfrm>
          <a:off x="16588817" y="1850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25961</xdr:rowOff>
    </xdr:from>
    <xdr:ext cx="469744" cy="259045"/>
    <xdr:sp macro="" textlink="">
      <xdr:nvSpPr>
        <xdr:cNvPr id="856" name="n_1mainValue【公民館】&#10;一人当たり面積">
          <a:extLst>
            <a:ext uri="{FF2B5EF4-FFF2-40B4-BE49-F238E27FC236}">
              <a16:creationId xmlns:a16="http://schemas.microsoft.com/office/drawing/2014/main" id="{DAA59296-7A24-4DFC-98B1-2C42B5F0DEA8}"/>
            </a:ext>
          </a:extLst>
        </xdr:cNvPr>
        <xdr:cNvSpPr txBox="1"/>
      </xdr:nvSpPr>
      <xdr:spPr>
        <a:xfrm>
          <a:off x="18982132" y="1785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22696</xdr:rowOff>
    </xdr:from>
    <xdr:ext cx="469744" cy="259045"/>
    <xdr:sp macro="" textlink="">
      <xdr:nvSpPr>
        <xdr:cNvPr id="857" name="n_2mainValue【公民館】&#10;一人当たり面積">
          <a:extLst>
            <a:ext uri="{FF2B5EF4-FFF2-40B4-BE49-F238E27FC236}">
              <a16:creationId xmlns:a16="http://schemas.microsoft.com/office/drawing/2014/main" id="{BA92749F-D6EE-4529-AB58-DAD4DB48DF2F}"/>
            </a:ext>
          </a:extLst>
        </xdr:cNvPr>
        <xdr:cNvSpPr txBox="1"/>
      </xdr:nvSpPr>
      <xdr:spPr>
        <a:xfrm>
          <a:off x="18182032" y="1784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19429</xdr:rowOff>
    </xdr:from>
    <xdr:ext cx="469744" cy="259045"/>
    <xdr:sp macro="" textlink="">
      <xdr:nvSpPr>
        <xdr:cNvPr id="858" name="n_3mainValue【公民館】&#10;一人当たり面積">
          <a:extLst>
            <a:ext uri="{FF2B5EF4-FFF2-40B4-BE49-F238E27FC236}">
              <a16:creationId xmlns:a16="http://schemas.microsoft.com/office/drawing/2014/main" id="{F5178C45-8B59-4784-B01A-166085AC4E7C}"/>
            </a:ext>
          </a:extLst>
        </xdr:cNvPr>
        <xdr:cNvSpPr txBox="1"/>
      </xdr:nvSpPr>
      <xdr:spPr>
        <a:xfrm>
          <a:off x="17384472" y="178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59" name="n_4mainValue【公民館】&#10;一人当たり面積">
          <a:extLst>
            <a:ext uri="{FF2B5EF4-FFF2-40B4-BE49-F238E27FC236}">
              <a16:creationId xmlns:a16="http://schemas.microsoft.com/office/drawing/2014/main" id="{DEC8C727-741E-4D6E-936E-7F0C9F982DDB}"/>
            </a:ext>
          </a:extLst>
        </xdr:cNvPr>
        <xdr:cNvSpPr txBox="1"/>
      </xdr:nvSpPr>
      <xdr:spPr>
        <a:xfrm>
          <a:off x="16588817" y="1784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10DBFBC7-7463-4CF9-BDBF-56557FC02C6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868DB2CE-5207-48DD-8CD8-B5974C6D3DD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9BA5164B-9CED-4A72-B538-FB14C0CDA1C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て高くなっている施設は、道路、学校施設、公民館である。公共施設総合管理計画に基づき、道路においては、令和元年度に生活道路の舗装修繕計画を策定し老朽化対策に取り組み、学校施設においても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京田辺市学校施設長寿命化計画を策定し、学校施設整備の具体的方針・計画を示した。また、公民館においては、ホールや生涯学習・図書館機能のほか、行政サービスやコミュニティ関連などの新たな機能を付与した複合型公共施設の整備を目指し、調査検討が進められ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反対に、類似団体と比較して特に有形固定資産減価償却率が低くなっている施設は、橋りょう・トンネルと認定こども園・幼稚園・保育所である。令和元年度に橋りょう長寿命化計画を更新し、計画的な橋りょうの維持管理を行っている。また、認定こども園・幼稚園・保育所においては、待機児童対策とし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保育所の移転新築を行ったことにより、有形固定資産減価償却率は類似団体より低くなっているが、多くの園舎で施設の老朽化が進んでいることや今後は就学前児童数の減少が見込まれることから、市立幼稚園・保育所の再編整備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EA4BE5-5ECE-4B7E-A6A9-CE6D07ACE44A}"/>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57DE65-0D5C-4678-A52A-CCE78735CA2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C529C8-2B92-4875-94F9-5866E96D2CE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C71018A-5B22-4E7F-B624-618494A5F14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E701B35-6953-47E3-8357-4DD73DDF826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3FD9B7-8551-45A0-80EE-C506C9D9996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629755-9C36-435E-9FAC-04EC9949CD6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170DAE-6084-4A45-A1F8-2241234D576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24CDDC-3D78-4E9D-B1C5-15B69D08E54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5C7E19-F6BE-4DC5-BA61-F21D4BE69E6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70,848
69,873
42.92
29,881,653
28,710,449
837,307
16,504,399
18,274,013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74DD69-7C32-433C-AA4E-7CF64A4507F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D76646-4FD9-4DAD-BB63-F0C92889296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7D3AEA-64C7-4CCD-A565-19B8FA909D5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464DBF-595E-4350-8E4D-632616E8933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ABF394-DC71-4A2F-9295-8A952CE1B76C}"/>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D399143-0951-4331-A106-611FFD8DEDB6}"/>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11C9D1-6A32-4082-9BBE-DDC2644EEDB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EB61A9-F74F-473E-95AC-1014782033C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4ED3A9-B9C2-4EA3-ADB4-4C38EB1975E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A58281-8FA5-4C57-977B-A7D4D45E08C2}"/>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22255D-240C-451E-986C-D1654A89674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B216CC-B28E-475C-9535-CE7A30342AC6}"/>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6C9A94-11A4-4708-AC0E-5C61277D6AC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B82176-4AD5-41D3-8BA9-1D58A61F8C6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2DB8AF-6342-41BC-9857-340271205231}"/>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CAA491F-1FCD-485B-91AC-4A4534C2B9BF}"/>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92B971-2912-45C7-AA58-935C03A5EC48}"/>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92562A-8B90-41CE-B25E-374798AD3E5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F20F34F-6CCD-4DDC-8A86-6852F729C99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21352F9-5A86-4C16-A037-8D2C88AC2F4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86830FC-36E0-414B-A831-52836FC6716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65CC2C8-4180-4F3B-8E44-28AD0E21596E}"/>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C22778-8BC5-4ABA-858F-1A6E86E0A66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3E1BD8-E56B-4728-B13C-4BFC4E9A9686}"/>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F64CED-8CEE-4561-B7F0-78A27E897B5C}"/>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49D1D85-7E8E-4EB6-9FD7-D4E930363C1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0ADB98-6682-4641-B46E-BB35585482C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20D2FE-5CDB-48E2-9760-252950CCA54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86DB18-08B1-4DA6-A894-08C5C495727C}"/>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5F135E-88AC-48AF-B268-926E8D3233F6}"/>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5DF9B5F-D30E-490C-A04C-68F545D364D5}"/>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FE8E36B-B52C-438E-9D46-B2C32F4156F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B08356F-2670-448D-A81C-C75902648B7D}"/>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D8DB77B-7068-4736-8049-AEAC12133C60}"/>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41A5AC3-B389-47DA-95A3-2DB777E63176}"/>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75B6B8F-ACA4-4D1E-8256-F52AD2E6102C}"/>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1722E54-6E4B-4A37-B5A3-23828876D8D5}"/>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C08B55A-5EF5-4CCD-A076-150FD8E075CE}"/>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B64551A-5FCB-4AC8-A24A-5D02196ACB3F}"/>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8368056-0C1A-4ED2-B8E9-6FE4FC5F7364}"/>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8BF118F-1D9B-493D-8042-64114FBD9BC6}"/>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7167085-B966-46B4-BDD3-ADEA984BA40E}"/>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2FD28A6-68DF-4D54-87DB-D8E50025DAB0}"/>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67B77B8-137A-4E8B-9B8F-95D640DC2569}"/>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36C586E-7FEC-4A39-9203-F4AECC92F4F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8A22EBC-73FE-44F4-A4EB-3BF74680EB8D}"/>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D69B235E-19E5-4B02-97D7-057866BA1E5D}"/>
            </a:ext>
          </a:extLst>
        </xdr:cNvPr>
        <xdr:cNvCxnSpPr/>
      </xdr:nvCxnSpPr>
      <xdr:spPr>
        <a:xfrm flipV="1">
          <a:off x="4173855" y="5673090"/>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59DD13A7-0C59-4DD9-B7B6-EC627D8F5AF5}"/>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F83D26E9-1A65-4355-813D-2F5DB0926D3E}"/>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21B187F0-B83C-4E96-A317-BD8C34192DC5}"/>
            </a:ext>
          </a:extLst>
        </xdr:cNvPr>
        <xdr:cNvSpPr txBox="1"/>
      </xdr:nvSpPr>
      <xdr:spPr>
        <a:xfrm>
          <a:off x="4212590" y="5448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D888F484-B44D-49E0-8FBF-E672611155BE}"/>
            </a:ext>
          </a:extLst>
        </xdr:cNvPr>
        <xdr:cNvCxnSpPr/>
      </xdr:nvCxnSpPr>
      <xdr:spPr>
        <a:xfrm>
          <a:off x="411226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79512686-322E-47F0-9C9E-555FF397B5E6}"/>
            </a:ext>
          </a:extLst>
        </xdr:cNvPr>
        <xdr:cNvSpPr txBox="1"/>
      </xdr:nvSpPr>
      <xdr:spPr>
        <a:xfrm>
          <a:off x="4212590" y="623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64F2BB63-E879-4680-BF3A-34018A1834D9}"/>
            </a:ext>
          </a:extLst>
        </xdr:cNvPr>
        <xdr:cNvSpPr/>
      </xdr:nvSpPr>
      <xdr:spPr>
        <a:xfrm>
          <a:off x="413131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88551248-10E8-4F87-B6B8-7C800D5D843D}"/>
            </a:ext>
          </a:extLst>
        </xdr:cNvPr>
        <xdr:cNvSpPr/>
      </xdr:nvSpPr>
      <xdr:spPr>
        <a:xfrm>
          <a:off x="3388360" y="640388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317B0EA2-F130-49E5-B28B-EEE8E3861808}"/>
            </a:ext>
          </a:extLst>
        </xdr:cNvPr>
        <xdr:cNvSpPr/>
      </xdr:nvSpPr>
      <xdr:spPr>
        <a:xfrm>
          <a:off x="2571750" y="63687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CB3F5DCA-0731-43DC-A1F9-93206101798E}"/>
            </a:ext>
          </a:extLst>
        </xdr:cNvPr>
        <xdr:cNvSpPr/>
      </xdr:nvSpPr>
      <xdr:spPr>
        <a:xfrm>
          <a:off x="1774190" y="63366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33BFC6F4-1808-4D42-BCEF-618FB10777CB}"/>
            </a:ext>
          </a:extLst>
        </xdr:cNvPr>
        <xdr:cNvSpPr/>
      </xdr:nvSpPr>
      <xdr:spPr>
        <a:xfrm>
          <a:off x="988060" y="631652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F09EE2-671A-4827-8143-1DF1EC8C8C79}"/>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B5ADFC6-7D37-413B-B4D1-032B6D1CDD65}"/>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70413EB-E6AC-4DCC-9E16-A4B8AC26484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BEFE8D2-7B80-48A4-8181-C497895BE191}"/>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3257850-1BE4-4C2B-9714-C2661F0BF2D4}"/>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a:extLst>
            <a:ext uri="{FF2B5EF4-FFF2-40B4-BE49-F238E27FC236}">
              <a16:creationId xmlns:a16="http://schemas.microsoft.com/office/drawing/2014/main" id="{CD65CE5B-E531-4388-AC0C-85901A941840}"/>
            </a:ext>
          </a:extLst>
        </xdr:cNvPr>
        <xdr:cNvSpPr/>
      </xdr:nvSpPr>
      <xdr:spPr>
        <a:xfrm>
          <a:off x="4131310" y="65878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5" name="【図書館】&#10;有形固定資産減価償却率該当値テキスト">
          <a:extLst>
            <a:ext uri="{FF2B5EF4-FFF2-40B4-BE49-F238E27FC236}">
              <a16:creationId xmlns:a16="http://schemas.microsoft.com/office/drawing/2014/main" id="{718D9A8D-71D6-422C-8776-C6D383EE0C10}"/>
            </a:ext>
          </a:extLst>
        </xdr:cNvPr>
        <xdr:cNvSpPr txBox="1"/>
      </xdr:nvSpPr>
      <xdr:spPr>
        <a:xfrm>
          <a:off x="4212590" y="6570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a:extLst>
            <a:ext uri="{FF2B5EF4-FFF2-40B4-BE49-F238E27FC236}">
              <a16:creationId xmlns:a16="http://schemas.microsoft.com/office/drawing/2014/main" id="{FFAC837E-BC35-43B0-813D-6E28A4DDFF6E}"/>
            </a:ext>
          </a:extLst>
        </xdr:cNvPr>
        <xdr:cNvSpPr/>
      </xdr:nvSpPr>
      <xdr:spPr>
        <a:xfrm>
          <a:off x="3388360" y="65535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123553</xdr:rowOff>
    </xdr:to>
    <xdr:cxnSp macro="">
      <xdr:nvCxnSpPr>
        <xdr:cNvPr id="77" name="直線コネクタ 76">
          <a:extLst>
            <a:ext uri="{FF2B5EF4-FFF2-40B4-BE49-F238E27FC236}">
              <a16:creationId xmlns:a16="http://schemas.microsoft.com/office/drawing/2014/main" id="{4A9E326A-569F-4DF9-80B9-3891A25B5008}"/>
            </a:ext>
          </a:extLst>
        </xdr:cNvPr>
        <xdr:cNvCxnSpPr/>
      </xdr:nvCxnSpPr>
      <xdr:spPr>
        <a:xfrm>
          <a:off x="3431540" y="6608173"/>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a:extLst>
            <a:ext uri="{FF2B5EF4-FFF2-40B4-BE49-F238E27FC236}">
              <a16:creationId xmlns:a16="http://schemas.microsoft.com/office/drawing/2014/main" id="{F5C70345-2D91-4244-8B2E-FDDFC2C41F18}"/>
            </a:ext>
          </a:extLst>
        </xdr:cNvPr>
        <xdr:cNvSpPr/>
      </xdr:nvSpPr>
      <xdr:spPr>
        <a:xfrm>
          <a:off x="2571750" y="65228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89263</xdr:rowOff>
    </xdr:to>
    <xdr:cxnSp macro="">
      <xdr:nvCxnSpPr>
        <xdr:cNvPr id="79" name="直線コネクタ 78">
          <a:extLst>
            <a:ext uri="{FF2B5EF4-FFF2-40B4-BE49-F238E27FC236}">
              <a16:creationId xmlns:a16="http://schemas.microsoft.com/office/drawing/2014/main" id="{8A8C0B68-C870-464C-97F1-61D247426D41}"/>
            </a:ext>
          </a:extLst>
        </xdr:cNvPr>
        <xdr:cNvCxnSpPr/>
      </xdr:nvCxnSpPr>
      <xdr:spPr>
        <a:xfrm>
          <a:off x="2626360" y="6575516"/>
          <a:ext cx="80518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142966</xdr:rowOff>
    </xdr:from>
    <xdr:to>
      <xdr:col>10</xdr:col>
      <xdr:colOff>165100</xdr:colOff>
      <xdr:row>38</xdr:row>
      <xdr:rowOff>73116</xdr:rowOff>
    </xdr:to>
    <xdr:sp macro="" textlink="">
      <xdr:nvSpPr>
        <xdr:cNvPr id="80" name="楕円 79">
          <a:extLst>
            <a:ext uri="{FF2B5EF4-FFF2-40B4-BE49-F238E27FC236}">
              <a16:creationId xmlns:a16="http://schemas.microsoft.com/office/drawing/2014/main" id="{A7E66A03-945D-4712-A27A-093D432A79E8}"/>
            </a:ext>
          </a:extLst>
        </xdr:cNvPr>
        <xdr:cNvSpPr/>
      </xdr:nvSpPr>
      <xdr:spPr>
        <a:xfrm>
          <a:off x="1774190" y="64847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22316</xdr:rowOff>
    </xdr:from>
    <xdr:to>
      <xdr:col>15</xdr:col>
      <xdr:colOff>50800</xdr:colOff>
      <xdr:row>38</xdr:row>
      <xdr:rowOff>56606</xdr:rowOff>
    </xdr:to>
    <xdr:cxnSp macro="">
      <xdr:nvCxnSpPr>
        <xdr:cNvPr id="81" name="直線コネクタ 80">
          <a:extLst>
            <a:ext uri="{FF2B5EF4-FFF2-40B4-BE49-F238E27FC236}">
              <a16:creationId xmlns:a16="http://schemas.microsoft.com/office/drawing/2014/main" id="{9EB68D63-633A-4AB1-B7B8-5B07A2DCA560}"/>
            </a:ext>
          </a:extLst>
        </xdr:cNvPr>
        <xdr:cNvCxnSpPr/>
      </xdr:nvCxnSpPr>
      <xdr:spPr>
        <a:xfrm>
          <a:off x="1828800" y="6533606"/>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113574</xdr:rowOff>
    </xdr:from>
    <xdr:to>
      <xdr:col>6</xdr:col>
      <xdr:colOff>38100</xdr:colOff>
      <xdr:row>38</xdr:row>
      <xdr:rowOff>43724</xdr:rowOff>
    </xdr:to>
    <xdr:sp macro="" textlink="">
      <xdr:nvSpPr>
        <xdr:cNvPr id="82" name="楕円 81">
          <a:extLst>
            <a:ext uri="{FF2B5EF4-FFF2-40B4-BE49-F238E27FC236}">
              <a16:creationId xmlns:a16="http://schemas.microsoft.com/office/drawing/2014/main" id="{388C0169-C615-4D73-96DE-738183C2358A}"/>
            </a:ext>
          </a:extLst>
        </xdr:cNvPr>
        <xdr:cNvSpPr/>
      </xdr:nvSpPr>
      <xdr:spPr>
        <a:xfrm>
          <a:off x="988060" y="645722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164374</xdr:rowOff>
    </xdr:from>
    <xdr:to>
      <xdr:col>10</xdr:col>
      <xdr:colOff>114300</xdr:colOff>
      <xdr:row>38</xdr:row>
      <xdr:rowOff>22316</xdr:rowOff>
    </xdr:to>
    <xdr:cxnSp macro="">
      <xdr:nvCxnSpPr>
        <xdr:cNvPr id="83" name="直線コネクタ 82">
          <a:extLst>
            <a:ext uri="{FF2B5EF4-FFF2-40B4-BE49-F238E27FC236}">
              <a16:creationId xmlns:a16="http://schemas.microsoft.com/office/drawing/2014/main" id="{7465CC0A-0A0F-45BD-9F8B-7FC567AEDCF9}"/>
            </a:ext>
          </a:extLst>
        </xdr:cNvPr>
        <xdr:cNvCxnSpPr/>
      </xdr:nvCxnSpPr>
      <xdr:spPr>
        <a:xfrm>
          <a:off x="1031240" y="6511834"/>
          <a:ext cx="79756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464E1D9-11EE-41AE-B2FD-18D6A0414895}"/>
            </a:ext>
          </a:extLst>
        </xdr:cNvPr>
        <xdr:cNvSpPr txBox="1"/>
      </xdr:nvSpPr>
      <xdr:spPr>
        <a:xfrm>
          <a:off x="32391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1E66A2C2-78D0-48B0-8BB6-08D0AEE9A9D7}"/>
            </a:ext>
          </a:extLst>
        </xdr:cNvPr>
        <xdr:cNvSpPr txBox="1"/>
      </xdr:nvSpPr>
      <xdr:spPr>
        <a:xfrm>
          <a:off x="2439044" y="614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DCC6DAC7-5752-4B21-91E5-293FAB3780E9}"/>
            </a:ext>
          </a:extLst>
        </xdr:cNvPr>
        <xdr:cNvSpPr txBox="1"/>
      </xdr:nvSpPr>
      <xdr:spPr>
        <a:xfrm>
          <a:off x="164148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4B9968A0-2265-4114-A0EE-065FF7E9DF6B}"/>
            </a:ext>
          </a:extLst>
        </xdr:cNvPr>
        <xdr:cNvSpPr txBox="1"/>
      </xdr:nvSpPr>
      <xdr:spPr>
        <a:xfrm>
          <a:off x="855354" y="609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8" name="n_1mainValue【図書館】&#10;有形固定資産減価償却率">
          <a:extLst>
            <a:ext uri="{FF2B5EF4-FFF2-40B4-BE49-F238E27FC236}">
              <a16:creationId xmlns:a16="http://schemas.microsoft.com/office/drawing/2014/main" id="{DDEE8E51-3749-4847-9521-F266AB48F67E}"/>
            </a:ext>
          </a:extLst>
        </xdr:cNvPr>
        <xdr:cNvSpPr txBox="1"/>
      </xdr:nvSpPr>
      <xdr:spPr>
        <a:xfrm>
          <a:off x="3239144" y="665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9" name="n_2mainValue【図書館】&#10;有形固定資産減価償却率">
          <a:extLst>
            <a:ext uri="{FF2B5EF4-FFF2-40B4-BE49-F238E27FC236}">
              <a16:creationId xmlns:a16="http://schemas.microsoft.com/office/drawing/2014/main" id="{4EE70783-4072-464F-A546-B01C7E663211}"/>
            </a:ext>
          </a:extLst>
        </xdr:cNvPr>
        <xdr:cNvSpPr txBox="1"/>
      </xdr:nvSpPr>
      <xdr:spPr>
        <a:xfrm>
          <a:off x="2439044" y="660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64243</xdr:rowOff>
    </xdr:from>
    <xdr:ext cx="405111" cy="259045"/>
    <xdr:sp macro="" textlink="">
      <xdr:nvSpPr>
        <xdr:cNvPr id="90" name="n_3mainValue【図書館】&#10;有形固定資産減価償却率">
          <a:extLst>
            <a:ext uri="{FF2B5EF4-FFF2-40B4-BE49-F238E27FC236}">
              <a16:creationId xmlns:a16="http://schemas.microsoft.com/office/drawing/2014/main" id="{2BAD6C8D-0C45-43C0-B0D8-0D5AD5D5F076}"/>
            </a:ext>
          </a:extLst>
        </xdr:cNvPr>
        <xdr:cNvSpPr txBox="1"/>
      </xdr:nvSpPr>
      <xdr:spPr>
        <a:xfrm>
          <a:off x="1641484" y="657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34851</xdr:rowOff>
    </xdr:from>
    <xdr:ext cx="405111" cy="259045"/>
    <xdr:sp macro="" textlink="">
      <xdr:nvSpPr>
        <xdr:cNvPr id="91" name="n_4mainValue【図書館】&#10;有形固定資産減価償却率">
          <a:extLst>
            <a:ext uri="{FF2B5EF4-FFF2-40B4-BE49-F238E27FC236}">
              <a16:creationId xmlns:a16="http://schemas.microsoft.com/office/drawing/2014/main" id="{2EC16EDA-83C6-466C-98CA-5B0C1B0AD529}"/>
            </a:ext>
          </a:extLst>
        </xdr:cNvPr>
        <xdr:cNvSpPr txBox="1"/>
      </xdr:nvSpPr>
      <xdr:spPr>
        <a:xfrm>
          <a:off x="85535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AFAD793-FD64-4DF9-93E7-0055F33B0D3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218AB10-AE61-499C-AF6A-CEF64B68212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5167DDD-EE19-435B-A5E7-99AF8BA92E0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077AD67-4594-48AE-BDE7-EEF697FDAA4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52DF2B0-6572-4D53-B469-961049A332E7}"/>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F4243E2-FA2A-4D23-B76D-CC90A4FBE75B}"/>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ADAF3F5-26B2-49CB-92BE-1A3C13569538}"/>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0D486A9-6F0E-4CBB-B1CD-41CC458FEAF5}"/>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22933FC-F500-46C9-944E-4AB49DB553CA}"/>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93EABB0-3A01-47BF-8F17-05F9D506266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AB551474-9C3D-456A-8EEA-6FDE5BA5A46B}"/>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8873E7F-E04D-438A-BA49-4D6E34C91FC2}"/>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4815593-1141-4E98-85D0-A300B26734F9}"/>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B438857F-B725-4756-ACBA-16DB63031649}"/>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B7C80C1-035C-4526-B26E-423DC38BA9CC}"/>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3B34F482-E7C5-42DD-B717-7AF9463009E0}"/>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F76AFD7-13E2-474E-A552-D7489C5E0A57}"/>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8DDADD5-1C07-4408-AB30-C8BDD7422372}"/>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DC4B130-D302-4FE2-9E0E-C56CDDE518C7}"/>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5178780-74AE-4D54-B71F-2AD19576A5CC}"/>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9EFA091C-C809-402F-80D8-AF2D12EC762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8095EDB0-8686-4468-8697-655A90401EC4}"/>
            </a:ext>
          </a:extLst>
        </xdr:cNvPr>
        <xdr:cNvCxnSpPr/>
      </xdr:nvCxnSpPr>
      <xdr:spPr>
        <a:xfrm flipV="1">
          <a:off x="9429115" y="6074664"/>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EB241078-C364-4860-913E-A7621F78F229}"/>
            </a:ext>
          </a:extLst>
        </xdr:cNvPr>
        <xdr:cNvSpPr txBox="1"/>
      </xdr:nvSpPr>
      <xdr:spPr>
        <a:xfrm>
          <a:off x="9467850"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8C9BA185-F10B-4564-B518-8868CC7F7AAC}"/>
            </a:ext>
          </a:extLst>
        </xdr:cNvPr>
        <xdr:cNvCxnSpPr/>
      </xdr:nvCxnSpPr>
      <xdr:spPr>
        <a:xfrm>
          <a:off x="9356090" y="71555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3D50821-0337-4CEA-90FD-F2115A57987F}"/>
            </a:ext>
          </a:extLst>
        </xdr:cNvPr>
        <xdr:cNvSpPr txBox="1"/>
      </xdr:nvSpPr>
      <xdr:spPr>
        <a:xfrm>
          <a:off x="9467850" y="58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E106C26A-14AD-4CE1-869F-99328066EAA1}"/>
            </a:ext>
          </a:extLst>
        </xdr:cNvPr>
        <xdr:cNvCxnSpPr/>
      </xdr:nvCxnSpPr>
      <xdr:spPr>
        <a:xfrm>
          <a:off x="9356090" y="607466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2C4793EA-61B9-4EAC-92BC-00CD520CCBF6}"/>
            </a:ext>
          </a:extLst>
        </xdr:cNvPr>
        <xdr:cNvSpPr txBox="1"/>
      </xdr:nvSpPr>
      <xdr:spPr>
        <a:xfrm>
          <a:off x="9467850" y="675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80C217F0-15D2-4FCB-BD6C-3758C76730B2}"/>
            </a:ext>
          </a:extLst>
        </xdr:cNvPr>
        <xdr:cNvSpPr/>
      </xdr:nvSpPr>
      <xdr:spPr>
        <a:xfrm>
          <a:off x="9394190" y="690359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6EC6AC29-56DB-47E7-A69A-1F5E2C4A3374}"/>
            </a:ext>
          </a:extLst>
        </xdr:cNvPr>
        <xdr:cNvSpPr/>
      </xdr:nvSpPr>
      <xdr:spPr>
        <a:xfrm>
          <a:off x="8632190" y="69161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2EFB18CC-DA0E-4FBA-96F4-5E9EE0880468}"/>
            </a:ext>
          </a:extLst>
        </xdr:cNvPr>
        <xdr:cNvSpPr/>
      </xdr:nvSpPr>
      <xdr:spPr>
        <a:xfrm>
          <a:off x="7846060" y="692264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1C382B76-E8EA-4495-B750-330B1B22FEF7}"/>
            </a:ext>
          </a:extLst>
        </xdr:cNvPr>
        <xdr:cNvSpPr/>
      </xdr:nvSpPr>
      <xdr:spPr>
        <a:xfrm>
          <a:off x="7029450" y="692264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E1C8973-FD5C-46F3-8A3B-F9564F86C4D9}"/>
            </a:ext>
          </a:extLst>
        </xdr:cNvPr>
        <xdr:cNvSpPr/>
      </xdr:nvSpPr>
      <xdr:spPr>
        <a:xfrm>
          <a:off x="6231890" y="69226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306383D-5A3A-4E90-A0BB-CE9053E328D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D02C454-D304-4E08-984E-05FA77917A5F}"/>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9AA5842-1A46-41D8-B084-DD0A8001081C}"/>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EB54EB9-67AD-4798-9DE7-30BE05193C86}"/>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1BCA26E-5B07-47F9-8115-1157F6A76BE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29" name="楕円 128">
          <a:extLst>
            <a:ext uri="{FF2B5EF4-FFF2-40B4-BE49-F238E27FC236}">
              <a16:creationId xmlns:a16="http://schemas.microsoft.com/office/drawing/2014/main" id="{2C48F941-CB91-48B1-96A1-B2AF5BF25012}"/>
            </a:ext>
          </a:extLst>
        </xdr:cNvPr>
        <xdr:cNvSpPr/>
      </xdr:nvSpPr>
      <xdr:spPr>
        <a:xfrm>
          <a:off x="9394190" y="6903593"/>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22115</xdr:rowOff>
    </xdr:from>
    <xdr:ext cx="469744" cy="259045"/>
    <xdr:sp macro="" textlink="">
      <xdr:nvSpPr>
        <xdr:cNvPr id="130" name="【図書館】&#10;一人当たり面積該当値テキスト">
          <a:extLst>
            <a:ext uri="{FF2B5EF4-FFF2-40B4-BE49-F238E27FC236}">
              <a16:creationId xmlns:a16="http://schemas.microsoft.com/office/drawing/2014/main" id="{B4BCBB51-D674-4DC5-BD09-34FB9C20DCF8}"/>
            </a:ext>
          </a:extLst>
        </xdr:cNvPr>
        <xdr:cNvSpPr txBox="1"/>
      </xdr:nvSpPr>
      <xdr:spPr>
        <a:xfrm>
          <a:off x="9467850" y="68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43688</xdr:rowOff>
    </xdr:from>
    <xdr:to>
      <xdr:col>50</xdr:col>
      <xdr:colOff>165100</xdr:colOff>
      <xdr:row>40</xdr:row>
      <xdr:rowOff>145288</xdr:rowOff>
    </xdr:to>
    <xdr:sp macro="" textlink="">
      <xdr:nvSpPr>
        <xdr:cNvPr id="131" name="楕円 130">
          <a:extLst>
            <a:ext uri="{FF2B5EF4-FFF2-40B4-BE49-F238E27FC236}">
              <a16:creationId xmlns:a16="http://schemas.microsoft.com/office/drawing/2014/main" id="{AB21C7F2-9583-420C-B9E0-F478E2DF4303}"/>
            </a:ext>
          </a:extLst>
        </xdr:cNvPr>
        <xdr:cNvSpPr/>
      </xdr:nvSpPr>
      <xdr:spPr>
        <a:xfrm>
          <a:off x="8632190" y="690359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94488</xdr:rowOff>
    </xdr:from>
    <xdr:to>
      <xdr:col>55</xdr:col>
      <xdr:colOff>0</xdr:colOff>
      <xdr:row>40</xdr:row>
      <xdr:rowOff>94488</xdr:rowOff>
    </xdr:to>
    <xdr:cxnSp macro="">
      <xdr:nvCxnSpPr>
        <xdr:cNvPr id="132" name="直線コネクタ 131">
          <a:extLst>
            <a:ext uri="{FF2B5EF4-FFF2-40B4-BE49-F238E27FC236}">
              <a16:creationId xmlns:a16="http://schemas.microsoft.com/office/drawing/2014/main" id="{FB85B7A0-E6DA-455C-A12D-C42508AA349B}"/>
            </a:ext>
          </a:extLst>
        </xdr:cNvPr>
        <xdr:cNvCxnSpPr/>
      </xdr:nvCxnSpPr>
      <xdr:spPr>
        <a:xfrm>
          <a:off x="8686800" y="695629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43688</xdr:rowOff>
    </xdr:from>
    <xdr:to>
      <xdr:col>46</xdr:col>
      <xdr:colOff>38100</xdr:colOff>
      <xdr:row>40</xdr:row>
      <xdr:rowOff>145288</xdr:rowOff>
    </xdr:to>
    <xdr:sp macro="" textlink="">
      <xdr:nvSpPr>
        <xdr:cNvPr id="133" name="楕円 132">
          <a:extLst>
            <a:ext uri="{FF2B5EF4-FFF2-40B4-BE49-F238E27FC236}">
              <a16:creationId xmlns:a16="http://schemas.microsoft.com/office/drawing/2014/main" id="{F89D18A2-2FC1-4556-9374-DCC6AFB7B9BC}"/>
            </a:ext>
          </a:extLst>
        </xdr:cNvPr>
        <xdr:cNvSpPr/>
      </xdr:nvSpPr>
      <xdr:spPr>
        <a:xfrm>
          <a:off x="7846060" y="69035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94488</xdr:rowOff>
    </xdr:from>
    <xdr:to>
      <xdr:col>50</xdr:col>
      <xdr:colOff>114300</xdr:colOff>
      <xdr:row>40</xdr:row>
      <xdr:rowOff>94488</xdr:rowOff>
    </xdr:to>
    <xdr:cxnSp macro="">
      <xdr:nvCxnSpPr>
        <xdr:cNvPr id="134" name="直線コネクタ 133">
          <a:extLst>
            <a:ext uri="{FF2B5EF4-FFF2-40B4-BE49-F238E27FC236}">
              <a16:creationId xmlns:a16="http://schemas.microsoft.com/office/drawing/2014/main" id="{CBAD4672-6D80-402A-96C0-B13A0B52B56D}"/>
            </a:ext>
          </a:extLst>
        </xdr:cNvPr>
        <xdr:cNvCxnSpPr/>
      </xdr:nvCxnSpPr>
      <xdr:spPr>
        <a:xfrm>
          <a:off x="7889240" y="695629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43688</xdr:rowOff>
    </xdr:from>
    <xdr:to>
      <xdr:col>41</xdr:col>
      <xdr:colOff>101600</xdr:colOff>
      <xdr:row>40</xdr:row>
      <xdr:rowOff>145288</xdr:rowOff>
    </xdr:to>
    <xdr:sp macro="" textlink="">
      <xdr:nvSpPr>
        <xdr:cNvPr id="135" name="楕円 134">
          <a:extLst>
            <a:ext uri="{FF2B5EF4-FFF2-40B4-BE49-F238E27FC236}">
              <a16:creationId xmlns:a16="http://schemas.microsoft.com/office/drawing/2014/main" id="{EC74F96B-B79C-4C5C-BA39-F104375DBFF8}"/>
            </a:ext>
          </a:extLst>
        </xdr:cNvPr>
        <xdr:cNvSpPr/>
      </xdr:nvSpPr>
      <xdr:spPr>
        <a:xfrm>
          <a:off x="7029450" y="69035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94488</xdr:rowOff>
    </xdr:from>
    <xdr:to>
      <xdr:col>45</xdr:col>
      <xdr:colOff>177800</xdr:colOff>
      <xdr:row>40</xdr:row>
      <xdr:rowOff>94488</xdr:rowOff>
    </xdr:to>
    <xdr:cxnSp macro="">
      <xdr:nvCxnSpPr>
        <xdr:cNvPr id="136" name="直線コネクタ 135">
          <a:extLst>
            <a:ext uri="{FF2B5EF4-FFF2-40B4-BE49-F238E27FC236}">
              <a16:creationId xmlns:a16="http://schemas.microsoft.com/office/drawing/2014/main" id="{F48E8BE4-979E-4ECC-8CCD-4F2A69A4DFE2}"/>
            </a:ext>
          </a:extLst>
        </xdr:cNvPr>
        <xdr:cNvCxnSpPr/>
      </xdr:nvCxnSpPr>
      <xdr:spPr>
        <a:xfrm>
          <a:off x="7084060" y="695629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39116</xdr:rowOff>
    </xdr:from>
    <xdr:to>
      <xdr:col>36</xdr:col>
      <xdr:colOff>165100</xdr:colOff>
      <xdr:row>40</xdr:row>
      <xdr:rowOff>140716</xdr:rowOff>
    </xdr:to>
    <xdr:sp macro="" textlink="">
      <xdr:nvSpPr>
        <xdr:cNvPr id="137" name="楕円 136">
          <a:extLst>
            <a:ext uri="{FF2B5EF4-FFF2-40B4-BE49-F238E27FC236}">
              <a16:creationId xmlns:a16="http://schemas.microsoft.com/office/drawing/2014/main" id="{0CC06546-05BC-47D4-97CC-0B20FD6C5C09}"/>
            </a:ext>
          </a:extLst>
        </xdr:cNvPr>
        <xdr:cNvSpPr/>
      </xdr:nvSpPr>
      <xdr:spPr>
        <a:xfrm>
          <a:off x="6231890" y="689711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89916</xdr:rowOff>
    </xdr:from>
    <xdr:to>
      <xdr:col>41</xdr:col>
      <xdr:colOff>50800</xdr:colOff>
      <xdr:row>40</xdr:row>
      <xdr:rowOff>94488</xdr:rowOff>
    </xdr:to>
    <xdr:cxnSp macro="">
      <xdr:nvCxnSpPr>
        <xdr:cNvPr id="138" name="直線コネクタ 137">
          <a:extLst>
            <a:ext uri="{FF2B5EF4-FFF2-40B4-BE49-F238E27FC236}">
              <a16:creationId xmlns:a16="http://schemas.microsoft.com/office/drawing/2014/main" id="{6A17724A-105A-4C70-B392-FBC604B9F249}"/>
            </a:ext>
          </a:extLst>
        </xdr:cNvPr>
        <xdr:cNvCxnSpPr/>
      </xdr:nvCxnSpPr>
      <xdr:spPr>
        <a:xfrm>
          <a:off x="6286500" y="6951726"/>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a:extLst>
            <a:ext uri="{FF2B5EF4-FFF2-40B4-BE49-F238E27FC236}">
              <a16:creationId xmlns:a16="http://schemas.microsoft.com/office/drawing/2014/main" id="{9ED5C369-4968-4AD2-A1DF-E044603C25B3}"/>
            </a:ext>
          </a:extLst>
        </xdr:cNvPr>
        <xdr:cNvSpPr txBox="1"/>
      </xdr:nvSpPr>
      <xdr:spPr>
        <a:xfrm>
          <a:off x="845446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a:extLst>
            <a:ext uri="{FF2B5EF4-FFF2-40B4-BE49-F238E27FC236}">
              <a16:creationId xmlns:a16="http://schemas.microsoft.com/office/drawing/2014/main" id="{C636E0CE-E3C2-406B-9650-2CCBF41E5762}"/>
            </a:ext>
          </a:extLst>
        </xdr:cNvPr>
        <xdr:cNvSpPr txBox="1"/>
      </xdr:nvSpPr>
      <xdr:spPr>
        <a:xfrm>
          <a:off x="7673417"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a:extLst>
            <a:ext uri="{FF2B5EF4-FFF2-40B4-BE49-F238E27FC236}">
              <a16:creationId xmlns:a16="http://schemas.microsoft.com/office/drawing/2014/main" id="{FF924D29-3FCD-4F2A-AC73-E963808CF649}"/>
            </a:ext>
          </a:extLst>
        </xdr:cNvPr>
        <xdr:cNvSpPr txBox="1"/>
      </xdr:nvSpPr>
      <xdr:spPr>
        <a:xfrm>
          <a:off x="6866332"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6CDA92F9-0202-4624-B743-35550643E50F}"/>
            </a:ext>
          </a:extLst>
        </xdr:cNvPr>
        <xdr:cNvSpPr txBox="1"/>
      </xdr:nvSpPr>
      <xdr:spPr>
        <a:xfrm>
          <a:off x="6068772"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161815</xdr:rowOff>
    </xdr:from>
    <xdr:ext cx="469744" cy="259045"/>
    <xdr:sp macro="" textlink="">
      <xdr:nvSpPr>
        <xdr:cNvPr id="143" name="n_1mainValue【図書館】&#10;一人当たり面積">
          <a:extLst>
            <a:ext uri="{FF2B5EF4-FFF2-40B4-BE49-F238E27FC236}">
              <a16:creationId xmlns:a16="http://schemas.microsoft.com/office/drawing/2014/main" id="{8B5453C6-BD7A-43BB-9A2D-AB7065D6F81D}"/>
            </a:ext>
          </a:extLst>
        </xdr:cNvPr>
        <xdr:cNvSpPr txBox="1"/>
      </xdr:nvSpPr>
      <xdr:spPr>
        <a:xfrm>
          <a:off x="8454467" y="66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161815</xdr:rowOff>
    </xdr:from>
    <xdr:ext cx="469744" cy="259045"/>
    <xdr:sp macro="" textlink="">
      <xdr:nvSpPr>
        <xdr:cNvPr id="144" name="n_2mainValue【図書館】&#10;一人当たり面積">
          <a:extLst>
            <a:ext uri="{FF2B5EF4-FFF2-40B4-BE49-F238E27FC236}">
              <a16:creationId xmlns:a16="http://schemas.microsoft.com/office/drawing/2014/main" id="{482788D7-3CA9-42A3-9909-7BBCA4EB96DE}"/>
            </a:ext>
          </a:extLst>
        </xdr:cNvPr>
        <xdr:cNvSpPr txBox="1"/>
      </xdr:nvSpPr>
      <xdr:spPr>
        <a:xfrm>
          <a:off x="7673417" y="66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161815</xdr:rowOff>
    </xdr:from>
    <xdr:ext cx="469744" cy="259045"/>
    <xdr:sp macro="" textlink="">
      <xdr:nvSpPr>
        <xdr:cNvPr id="145" name="n_3mainValue【図書館】&#10;一人当たり面積">
          <a:extLst>
            <a:ext uri="{FF2B5EF4-FFF2-40B4-BE49-F238E27FC236}">
              <a16:creationId xmlns:a16="http://schemas.microsoft.com/office/drawing/2014/main" id="{68E67AC1-8732-474A-9932-03F5397A09D6}"/>
            </a:ext>
          </a:extLst>
        </xdr:cNvPr>
        <xdr:cNvSpPr txBox="1"/>
      </xdr:nvSpPr>
      <xdr:spPr>
        <a:xfrm>
          <a:off x="6866332" y="66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157243</xdr:rowOff>
    </xdr:from>
    <xdr:ext cx="469744" cy="259045"/>
    <xdr:sp macro="" textlink="">
      <xdr:nvSpPr>
        <xdr:cNvPr id="146" name="n_4mainValue【図書館】&#10;一人当たり面積">
          <a:extLst>
            <a:ext uri="{FF2B5EF4-FFF2-40B4-BE49-F238E27FC236}">
              <a16:creationId xmlns:a16="http://schemas.microsoft.com/office/drawing/2014/main" id="{0F6C9C8B-27FA-4C09-94B9-72FB6CCB1511}"/>
            </a:ext>
          </a:extLst>
        </xdr:cNvPr>
        <xdr:cNvSpPr txBox="1"/>
      </xdr:nvSpPr>
      <xdr:spPr>
        <a:xfrm>
          <a:off x="6068772" y="667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3A5E640-033C-43EB-963A-5CA43A69657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DB86B3B-97DC-4D7C-8DB6-90847025C37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622329B-4038-4ABE-B9BA-74212D79779E}"/>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AB487FC-1B0A-434D-8346-04249E5D2066}"/>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1034A3A-2DF1-4ED8-9BEC-A838ED244D2B}"/>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BACA1E0-D5BA-4009-81ED-6360A77CF8A7}"/>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AF793E2-FBD9-4792-BA0A-0C491C07611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88F81A5-9C6B-45BF-AA27-3C0A303B30B3}"/>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DEB4F98-CB85-412A-BCA2-530B65C428B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AB8F7E8-D717-44E4-916D-4469006A97D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179F70A-1B7E-4749-8BCA-CFE3526BB8C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6F0F098-A065-4285-8105-157C2281CA4E}"/>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4E8F300A-0DC6-4C6D-8FC4-81D75A4C159E}"/>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E5BE651B-0D62-4594-82BF-4A942F3B718D}"/>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DBFB5A2A-085D-405D-A881-C1EF9870E701}"/>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CA67151-F3D4-4ACE-BACD-569EC7D077B9}"/>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23B16BB-0F25-4DDC-90E4-03A621E5234B}"/>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18EDE5F-5DE3-44DD-8404-1B0464956658}"/>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E8619AC0-07B6-419E-A08B-4E044CEF1B61}"/>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424E5DA-9F3C-4B13-B179-7D2D9752169A}"/>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BAE3EA9-CD1B-48F7-93F4-D36D96EF7583}"/>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A5CBD7B-C1DA-428A-BFE4-A7D55B3F69A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BA6F6103-A4BD-4CB4-8BEB-92D9CB9107B9}"/>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C7554E5-3887-4424-8CF2-0F8BB4B39944}"/>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1579059B-56B5-45D9-AABD-E71AE72D3992}"/>
            </a:ext>
          </a:extLst>
        </xdr:cNvPr>
        <xdr:cNvCxnSpPr/>
      </xdr:nvCxnSpPr>
      <xdr:spPr>
        <a:xfrm flipV="1">
          <a:off x="4173855" y="95345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BE3A8038-F4BC-4369-BC91-34CB77EA4B36}"/>
            </a:ext>
          </a:extLst>
        </xdr:cNvPr>
        <xdr:cNvSpPr txBox="1"/>
      </xdr:nvSpPr>
      <xdr:spPr>
        <a:xfrm>
          <a:off x="421259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85AD7581-7144-47B2-B091-A880547FE7C5}"/>
            </a:ext>
          </a:extLst>
        </xdr:cNvPr>
        <xdr:cNvCxnSpPr/>
      </xdr:nvCxnSpPr>
      <xdr:spPr>
        <a:xfrm>
          <a:off x="4112260" y="10993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8432596-3144-4294-A3F4-1D58D7C5FE9E}"/>
            </a:ext>
          </a:extLst>
        </xdr:cNvPr>
        <xdr:cNvSpPr txBox="1"/>
      </xdr:nvSpPr>
      <xdr:spPr>
        <a:xfrm>
          <a:off x="421259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57C5D037-A85A-414B-BA7A-6046A250C198}"/>
            </a:ext>
          </a:extLst>
        </xdr:cNvPr>
        <xdr:cNvCxnSpPr/>
      </xdr:nvCxnSpPr>
      <xdr:spPr>
        <a:xfrm>
          <a:off x="411226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CFD98EB3-0B6D-43F7-A9E6-F5B7EE2AEE56}"/>
            </a:ext>
          </a:extLst>
        </xdr:cNvPr>
        <xdr:cNvSpPr txBox="1"/>
      </xdr:nvSpPr>
      <xdr:spPr>
        <a:xfrm>
          <a:off x="421259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6FDA8B71-ACEE-4528-91C7-5F39D1AF93BD}"/>
            </a:ext>
          </a:extLst>
        </xdr:cNvPr>
        <xdr:cNvSpPr/>
      </xdr:nvSpPr>
      <xdr:spPr>
        <a:xfrm>
          <a:off x="4131310" y="1030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D5B88B6A-9F51-4DC3-9B33-38086FDD476C}"/>
            </a:ext>
          </a:extLst>
        </xdr:cNvPr>
        <xdr:cNvSpPr/>
      </xdr:nvSpPr>
      <xdr:spPr>
        <a:xfrm>
          <a:off x="3388360" y="10295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89338CD1-AFAD-4B66-9015-EC8FAB3677C4}"/>
            </a:ext>
          </a:extLst>
        </xdr:cNvPr>
        <xdr:cNvSpPr/>
      </xdr:nvSpPr>
      <xdr:spPr>
        <a:xfrm>
          <a:off x="25717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6011D506-F91F-4DEB-A058-48EBAAFFFA43}"/>
            </a:ext>
          </a:extLst>
        </xdr:cNvPr>
        <xdr:cNvSpPr/>
      </xdr:nvSpPr>
      <xdr:spPr>
        <a:xfrm>
          <a:off x="1774190" y="1023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2BE6D143-2B80-4464-A874-ABA59F6FA9D5}"/>
            </a:ext>
          </a:extLst>
        </xdr:cNvPr>
        <xdr:cNvSpPr/>
      </xdr:nvSpPr>
      <xdr:spPr>
        <a:xfrm>
          <a:off x="988060" y="1023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5227EAE-372A-4819-93B0-005CD5DF8BF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E7EFA00-EFB1-4479-997D-0377D4220E09}"/>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4EA5C92-E401-4FFA-B5C7-5B0DC21F292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D2B34DD-38B5-4E7F-8609-27B2ED622C6A}"/>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7F48712-6039-4C18-A3E9-8A96CD0B3C2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87" name="楕円 186">
          <a:extLst>
            <a:ext uri="{FF2B5EF4-FFF2-40B4-BE49-F238E27FC236}">
              <a16:creationId xmlns:a16="http://schemas.microsoft.com/office/drawing/2014/main" id="{1B1BD43D-46F3-447D-8BFA-8F47B6B858AD}"/>
            </a:ext>
          </a:extLst>
        </xdr:cNvPr>
        <xdr:cNvSpPr/>
      </xdr:nvSpPr>
      <xdr:spPr>
        <a:xfrm>
          <a:off x="4131310" y="102895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25417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67139D2F-FA54-41F4-9023-4B72FE12CA59}"/>
            </a:ext>
          </a:extLst>
        </xdr:cNvPr>
        <xdr:cNvSpPr txBox="1"/>
      </xdr:nvSpPr>
      <xdr:spPr>
        <a:xfrm>
          <a:off x="4212590"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89" name="楕円 188">
          <a:extLst>
            <a:ext uri="{FF2B5EF4-FFF2-40B4-BE49-F238E27FC236}">
              <a16:creationId xmlns:a16="http://schemas.microsoft.com/office/drawing/2014/main" id="{310E51B1-3793-4A7F-83F7-9391DE291AA3}"/>
            </a:ext>
          </a:extLst>
        </xdr:cNvPr>
        <xdr:cNvSpPr/>
      </xdr:nvSpPr>
      <xdr:spPr>
        <a:xfrm>
          <a:off x="3388360" y="102323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53340</xdr:rowOff>
    </xdr:to>
    <xdr:cxnSp macro="">
      <xdr:nvCxnSpPr>
        <xdr:cNvPr id="190" name="直線コネクタ 189">
          <a:extLst>
            <a:ext uri="{FF2B5EF4-FFF2-40B4-BE49-F238E27FC236}">
              <a16:creationId xmlns:a16="http://schemas.microsoft.com/office/drawing/2014/main" id="{72998665-ED29-4879-8510-16400973175F}"/>
            </a:ext>
          </a:extLst>
        </xdr:cNvPr>
        <xdr:cNvCxnSpPr/>
      </xdr:nvCxnSpPr>
      <xdr:spPr>
        <a:xfrm>
          <a:off x="3431540" y="10287000"/>
          <a:ext cx="7429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36830</xdr:rowOff>
    </xdr:from>
    <xdr:to>
      <xdr:col>15</xdr:col>
      <xdr:colOff>101600</xdr:colOff>
      <xdr:row>60</xdr:row>
      <xdr:rowOff>138430</xdr:rowOff>
    </xdr:to>
    <xdr:sp macro="" textlink="">
      <xdr:nvSpPr>
        <xdr:cNvPr id="191" name="楕円 190">
          <a:extLst>
            <a:ext uri="{FF2B5EF4-FFF2-40B4-BE49-F238E27FC236}">
              <a16:creationId xmlns:a16="http://schemas.microsoft.com/office/drawing/2014/main" id="{70653138-5200-44C5-816E-C3D7D4CA2AEB}"/>
            </a:ext>
          </a:extLst>
        </xdr:cNvPr>
        <xdr:cNvSpPr/>
      </xdr:nvSpPr>
      <xdr:spPr>
        <a:xfrm>
          <a:off x="2571750" y="103238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87630</xdr:rowOff>
    </xdr:to>
    <xdr:cxnSp macro="">
      <xdr:nvCxnSpPr>
        <xdr:cNvPr id="192" name="直線コネクタ 191">
          <a:extLst>
            <a:ext uri="{FF2B5EF4-FFF2-40B4-BE49-F238E27FC236}">
              <a16:creationId xmlns:a16="http://schemas.microsoft.com/office/drawing/2014/main" id="{40F87930-370F-4683-ADAF-1C3B56C19A65}"/>
            </a:ext>
          </a:extLst>
        </xdr:cNvPr>
        <xdr:cNvCxnSpPr/>
      </xdr:nvCxnSpPr>
      <xdr:spPr>
        <a:xfrm flipV="1">
          <a:off x="2626360" y="10287000"/>
          <a:ext cx="80518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93" name="楕円 192">
          <a:extLst>
            <a:ext uri="{FF2B5EF4-FFF2-40B4-BE49-F238E27FC236}">
              <a16:creationId xmlns:a16="http://schemas.microsoft.com/office/drawing/2014/main" id="{37B0A562-CB3E-4D2E-8856-993B46886D55}"/>
            </a:ext>
          </a:extLst>
        </xdr:cNvPr>
        <xdr:cNvSpPr/>
      </xdr:nvSpPr>
      <xdr:spPr>
        <a:xfrm>
          <a:off x="1774190" y="102743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36195</xdr:rowOff>
    </xdr:from>
    <xdr:to>
      <xdr:col>15</xdr:col>
      <xdr:colOff>50800</xdr:colOff>
      <xdr:row>60</xdr:row>
      <xdr:rowOff>87630</xdr:rowOff>
    </xdr:to>
    <xdr:cxnSp macro="">
      <xdr:nvCxnSpPr>
        <xdr:cNvPr id="194" name="直線コネクタ 193">
          <a:extLst>
            <a:ext uri="{FF2B5EF4-FFF2-40B4-BE49-F238E27FC236}">
              <a16:creationId xmlns:a16="http://schemas.microsoft.com/office/drawing/2014/main" id="{9AB0C41A-1CC0-4B20-A2F4-A0B809D83F7B}"/>
            </a:ext>
          </a:extLst>
        </xdr:cNvPr>
        <xdr:cNvCxnSpPr/>
      </xdr:nvCxnSpPr>
      <xdr:spPr>
        <a:xfrm>
          <a:off x="1828800" y="10323195"/>
          <a:ext cx="7975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158750</xdr:rowOff>
    </xdr:from>
    <xdr:to>
      <xdr:col>6</xdr:col>
      <xdr:colOff>38100</xdr:colOff>
      <xdr:row>60</xdr:row>
      <xdr:rowOff>88900</xdr:rowOff>
    </xdr:to>
    <xdr:sp macro="" textlink="">
      <xdr:nvSpPr>
        <xdr:cNvPr id="195" name="楕円 194">
          <a:extLst>
            <a:ext uri="{FF2B5EF4-FFF2-40B4-BE49-F238E27FC236}">
              <a16:creationId xmlns:a16="http://schemas.microsoft.com/office/drawing/2014/main" id="{2F5B4DB8-B308-4A3B-97E2-FF95BCBF5464}"/>
            </a:ext>
          </a:extLst>
        </xdr:cNvPr>
        <xdr:cNvSpPr/>
      </xdr:nvSpPr>
      <xdr:spPr>
        <a:xfrm>
          <a:off x="988060" y="102762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36195</xdr:rowOff>
    </xdr:from>
    <xdr:to>
      <xdr:col>10</xdr:col>
      <xdr:colOff>114300</xdr:colOff>
      <xdr:row>60</xdr:row>
      <xdr:rowOff>38100</xdr:rowOff>
    </xdr:to>
    <xdr:cxnSp macro="">
      <xdr:nvCxnSpPr>
        <xdr:cNvPr id="196" name="直線コネクタ 195">
          <a:extLst>
            <a:ext uri="{FF2B5EF4-FFF2-40B4-BE49-F238E27FC236}">
              <a16:creationId xmlns:a16="http://schemas.microsoft.com/office/drawing/2014/main" id="{6039E187-2E31-494B-8DEE-79D2F62DAA41}"/>
            </a:ext>
          </a:extLst>
        </xdr:cNvPr>
        <xdr:cNvCxnSpPr/>
      </xdr:nvCxnSpPr>
      <xdr:spPr>
        <a:xfrm flipV="1">
          <a:off x="1031240" y="1032319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5DDCE2C4-AC09-471C-B51E-EF9C9FD9A24F}"/>
            </a:ext>
          </a:extLst>
        </xdr:cNvPr>
        <xdr:cNvSpPr txBox="1"/>
      </xdr:nvSpPr>
      <xdr:spPr>
        <a:xfrm>
          <a:off x="32391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E55EA79D-B434-458A-802F-5A9BAA639C09}"/>
            </a:ext>
          </a:extLst>
        </xdr:cNvPr>
        <xdr:cNvSpPr txBox="1"/>
      </xdr:nvSpPr>
      <xdr:spPr>
        <a:xfrm>
          <a:off x="2439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B2CD6404-FDA0-4128-8A98-AD808385CDB9}"/>
            </a:ext>
          </a:extLst>
        </xdr:cNvPr>
        <xdr:cNvSpPr txBox="1"/>
      </xdr:nvSpPr>
      <xdr:spPr>
        <a:xfrm>
          <a:off x="164148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6C12BC42-6B58-4C26-80BD-91394B6A5429}"/>
            </a:ext>
          </a:extLst>
        </xdr:cNvPr>
        <xdr:cNvSpPr txBox="1"/>
      </xdr:nvSpPr>
      <xdr:spPr>
        <a:xfrm>
          <a:off x="85535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201" name="n_1mainValue【体育館・プール】&#10;有形固定資産減価償却率">
          <a:extLst>
            <a:ext uri="{FF2B5EF4-FFF2-40B4-BE49-F238E27FC236}">
              <a16:creationId xmlns:a16="http://schemas.microsoft.com/office/drawing/2014/main" id="{EF29EEBB-D5A4-405F-8591-B9C3273FB1A1}"/>
            </a:ext>
          </a:extLst>
        </xdr:cNvPr>
        <xdr:cNvSpPr txBox="1"/>
      </xdr:nvSpPr>
      <xdr:spPr>
        <a:xfrm>
          <a:off x="32391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129557</xdr:rowOff>
    </xdr:from>
    <xdr:ext cx="405111" cy="259045"/>
    <xdr:sp macro="" textlink="">
      <xdr:nvSpPr>
        <xdr:cNvPr id="202" name="n_2mainValue【体育館・プール】&#10;有形固定資産減価償却率">
          <a:extLst>
            <a:ext uri="{FF2B5EF4-FFF2-40B4-BE49-F238E27FC236}">
              <a16:creationId xmlns:a16="http://schemas.microsoft.com/office/drawing/2014/main" id="{A5187995-00EF-4570-8404-270559861DBE}"/>
            </a:ext>
          </a:extLst>
        </xdr:cNvPr>
        <xdr:cNvSpPr txBox="1"/>
      </xdr:nvSpPr>
      <xdr:spPr>
        <a:xfrm>
          <a:off x="2439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3" name="n_3mainValue【体育館・プール】&#10;有形固定資産減価償却率">
          <a:extLst>
            <a:ext uri="{FF2B5EF4-FFF2-40B4-BE49-F238E27FC236}">
              <a16:creationId xmlns:a16="http://schemas.microsoft.com/office/drawing/2014/main" id="{B66E7580-B1D4-4AA9-A3EE-4174E5AFBB33}"/>
            </a:ext>
          </a:extLst>
        </xdr:cNvPr>
        <xdr:cNvSpPr txBox="1"/>
      </xdr:nvSpPr>
      <xdr:spPr>
        <a:xfrm>
          <a:off x="164148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80027</xdr:rowOff>
    </xdr:from>
    <xdr:ext cx="405111" cy="259045"/>
    <xdr:sp macro="" textlink="">
      <xdr:nvSpPr>
        <xdr:cNvPr id="204" name="n_4mainValue【体育館・プール】&#10;有形固定資産減価償却率">
          <a:extLst>
            <a:ext uri="{FF2B5EF4-FFF2-40B4-BE49-F238E27FC236}">
              <a16:creationId xmlns:a16="http://schemas.microsoft.com/office/drawing/2014/main" id="{42E9D25A-18DE-4A78-B533-39C873E3CC36}"/>
            </a:ext>
          </a:extLst>
        </xdr:cNvPr>
        <xdr:cNvSpPr txBox="1"/>
      </xdr:nvSpPr>
      <xdr:spPr>
        <a:xfrm>
          <a:off x="85535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6EADD3A-77C0-4E27-8B8A-11C9C9FA085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72E21F8-3C56-4E12-AC42-DAA45B3AD35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0B5B9C5-AB89-456B-8D6F-1AEF7CD86AE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DB287B5-E418-4EBC-9547-27C7FD79EDB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D60A219-8A8D-412D-9769-0A53C53A906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F1CEB75-AB7D-4910-86C7-A0B589FB2B83}"/>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FA33DF1-14DF-4E06-8D78-5CA9BB3211C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EB07E00-1506-4061-808A-42B06B6A3044}"/>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7810B5A-900A-4A35-AA71-C1D18E0FEBB4}"/>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A3DEAB9-0B44-4F58-948A-7E2394DE02C6}"/>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ED00C23-66AD-4C2B-AFBB-F1C8BFC493C1}"/>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D78DC6CF-C803-4AAE-A1C6-29590D62BF29}"/>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4A5BD73-C261-41FA-9EB3-296F3B760C9E}"/>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E24B5B11-6F0C-409A-BE52-091445FEF2CB}"/>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BC5D950-3E68-48F2-A917-E8257D4647BD}"/>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8DD5A68C-0298-42FA-ADDB-C7FD64039814}"/>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F450D8D-0B64-4222-80FD-0E0278DBEA66}"/>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2D6E7CD5-2023-4E85-BC8F-05AEDB2517B2}"/>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95E3F596-41F1-439B-8C11-6D1EF232F5D6}"/>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1ACDF217-0FBB-4537-81E8-251FE6500545}"/>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7A48811-88E7-462D-BA93-51D6E1383D83}"/>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57212D80-6B4F-4A09-BF74-BF1926A66DCD}"/>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664F4BB1-1B05-438C-B691-7476397C363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219B8227-7F8B-4283-B605-19267F4F842A}"/>
            </a:ext>
          </a:extLst>
        </xdr:cNvPr>
        <xdr:cNvCxnSpPr/>
      </xdr:nvCxnSpPr>
      <xdr:spPr>
        <a:xfrm flipV="1">
          <a:off x="9429115" y="9514713"/>
          <a:ext cx="0"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FF5BA02A-CA15-4A6D-8299-9EEC6E7F7708}"/>
            </a:ext>
          </a:extLst>
        </xdr:cNvPr>
        <xdr:cNvSpPr txBox="1"/>
      </xdr:nvSpPr>
      <xdr:spPr>
        <a:xfrm>
          <a:off x="946785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84770B65-558B-4F05-AC8F-115E204E9002}"/>
            </a:ext>
          </a:extLst>
        </xdr:cNvPr>
        <xdr:cNvCxnSpPr/>
      </xdr:nvCxnSpPr>
      <xdr:spPr>
        <a:xfrm>
          <a:off x="9356090" y="1104099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95530127-1519-4723-A914-081607AF64F6}"/>
            </a:ext>
          </a:extLst>
        </xdr:cNvPr>
        <xdr:cNvSpPr txBox="1"/>
      </xdr:nvSpPr>
      <xdr:spPr>
        <a:xfrm>
          <a:off x="9467850" y="92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51ACCC8C-0CEC-4E8C-8206-627599A120F6}"/>
            </a:ext>
          </a:extLst>
        </xdr:cNvPr>
        <xdr:cNvCxnSpPr/>
      </xdr:nvCxnSpPr>
      <xdr:spPr>
        <a:xfrm>
          <a:off x="9356090" y="95147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EF05B48-B713-4998-BC2C-D7472482D5C7}"/>
            </a:ext>
          </a:extLst>
        </xdr:cNvPr>
        <xdr:cNvSpPr txBox="1"/>
      </xdr:nvSpPr>
      <xdr:spPr>
        <a:xfrm>
          <a:off x="9467850" y="1076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1D511F84-49D6-40E9-BB95-19BFFFF40F89}"/>
            </a:ext>
          </a:extLst>
        </xdr:cNvPr>
        <xdr:cNvSpPr/>
      </xdr:nvSpPr>
      <xdr:spPr>
        <a:xfrm>
          <a:off x="9394190" y="109124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96808969-E775-4541-BEF6-A2552BA1665E}"/>
            </a:ext>
          </a:extLst>
        </xdr:cNvPr>
        <xdr:cNvSpPr/>
      </xdr:nvSpPr>
      <xdr:spPr>
        <a:xfrm>
          <a:off x="8632190" y="109284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59282EAF-B58C-4684-B96C-5428A3864BA8}"/>
            </a:ext>
          </a:extLst>
        </xdr:cNvPr>
        <xdr:cNvSpPr/>
      </xdr:nvSpPr>
      <xdr:spPr>
        <a:xfrm>
          <a:off x="7846060" y="109357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C6BEF6BE-DC56-4FA9-8DCA-DBFD799B252C}"/>
            </a:ext>
          </a:extLst>
        </xdr:cNvPr>
        <xdr:cNvSpPr/>
      </xdr:nvSpPr>
      <xdr:spPr>
        <a:xfrm>
          <a:off x="7029450" y="109360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8AD87F4D-CFFB-4965-A279-8DD699C60DAA}"/>
            </a:ext>
          </a:extLst>
        </xdr:cNvPr>
        <xdr:cNvSpPr/>
      </xdr:nvSpPr>
      <xdr:spPr>
        <a:xfrm>
          <a:off x="6231890" y="109406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6C8A08B-E945-49F6-ADDF-5D8DBAAFC9BC}"/>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EAA7FC1-C6C6-4744-9BBF-8459499173C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3E40A3F-524D-47F5-8FEB-34E954F92D7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D2CB06-7F75-40AE-ADD7-638816A7E54E}"/>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2F57C11-6321-49FC-89C4-925987B1F74A}"/>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157607</xdr:rowOff>
    </xdr:from>
    <xdr:to>
      <xdr:col>55</xdr:col>
      <xdr:colOff>50800</xdr:colOff>
      <xdr:row>64</xdr:row>
      <xdr:rowOff>87757</xdr:rowOff>
    </xdr:to>
    <xdr:sp macro="" textlink="">
      <xdr:nvSpPr>
        <xdr:cNvPr id="244" name="楕円 243">
          <a:extLst>
            <a:ext uri="{FF2B5EF4-FFF2-40B4-BE49-F238E27FC236}">
              <a16:creationId xmlns:a16="http://schemas.microsoft.com/office/drawing/2014/main" id="{78E97D91-5D32-44C6-BE02-771740A1EDF6}"/>
            </a:ext>
          </a:extLst>
        </xdr:cNvPr>
        <xdr:cNvSpPr/>
      </xdr:nvSpPr>
      <xdr:spPr>
        <a:xfrm>
          <a:off x="9394190" y="1096086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69CA8F7-6997-4A07-8DA9-D0EB45AFBF0A}"/>
            </a:ext>
          </a:extLst>
        </xdr:cNvPr>
        <xdr:cNvSpPr txBox="1"/>
      </xdr:nvSpPr>
      <xdr:spPr>
        <a:xfrm>
          <a:off x="9467850"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157226</xdr:rowOff>
    </xdr:from>
    <xdr:to>
      <xdr:col>50</xdr:col>
      <xdr:colOff>165100</xdr:colOff>
      <xdr:row>64</xdr:row>
      <xdr:rowOff>87376</xdr:rowOff>
    </xdr:to>
    <xdr:sp macro="" textlink="">
      <xdr:nvSpPr>
        <xdr:cNvPr id="246" name="楕円 245">
          <a:extLst>
            <a:ext uri="{FF2B5EF4-FFF2-40B4-BE49-F238E27FC236}">
              <a16:creationId xmlns:a16="http://schemas.microsoft.com/office/drawing/2014/main" id="{E97933A7-7F52-408D-A22A-1DBF1AEB0A53}"/>
            </a:ext>
          </a:extLst>
        </xdr:cNvPr>
        <xdr:cNvSpPr/>
      </xdr:nvSpPr>
      <xdr:spPr>
        <a:xfrm>
          <a:off x="8632190" y="1096048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36576</xdr:rowOff>
    </xdr:from>
    <xdr:to>
      <xdr:col>55</xdr:col>
      <xdr:colOff>0</xdr:colOff>
      <xdr:row>64</xdr:row>
      <xdr:rowOff>36957</xdr:rowOff>
    </xdr:to>
    <xdr:cxnSp macro="">
      <xdr:nvCxnSpPr>
        <xdr:cNvPr id="247" name="直線コネクタ 246">
          <a:extLst>
            <a:ext uri="{FF2B5EF4-FFF2-40B4-BE49-F238E27FC236}">
              <a16:creationId xmlns:a16="http://schemas.microsoft.com/office/drawing/2014/main" id="{8D4029F1-56C1-497C-B261-66CB935A5E75}"/>
            </a:ext>
          </a:extLst>
        </xdr:cNvPr>
        <xdr:cNvCxnSpPr/>
      </xdr:nvCxnSpPr>
      <xdr:spPr>
        <a:xfrm>
          <a:off x="8686800" y="11009376"/>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157226</xdr:rowOff>
    </xdr:from>
    <xdr:to>
      <xdr:col>46</xdr:col>
      <xdr:colOff>38100</xdr:colOff>
      <xdr:row>64</xdr:row>
      <xdr:rowOff>87376</xdr:rowOff>
    </xdr:to>
    <xdr:sp macro="" textlink="">
      <xdr:nvSpPr>
        <xdr:cNvPr id="248" name="楕円 247">
          <a:extLst>
            <a:ext uri="{FF2B5EF4-FFF2-40B4-BE49-F238E27FC236}">
              <a16:creationId xmlns:a16="http://schemas.microsoft.com/office/drawing/2014/main" id="{EB861CBD-A752-4223-B034-7619BCB37433}"/>
            </a:ext>
          </a:extLst>
        </xdr:cNvPr>
        <xdr:cNvSpPr/>
      </xdr:nvSpPr>
      <xdr:spPr>
        <a:xfrm>
          <a:off x="7846060" y="109604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36576</xdr:rowOff>
    </xdr:from>
    <xdr:to>
      <xdr:col>50</xdr:col>
      <xdr:colOff>114300</xdr:colOff>
      <xdr:row>64</xdr:row>
      <xdr:rowOff>36576</xdr:rowOff>
    </xdr:to>
    <xdr:cxnSp macro="">
      <xdr:nvCxnSpPr>
        <xdr:cNvPr id="249" name="直線コネクタ 248">
          <a:extLst>
            <a:ext uri="{FF2B5EF4-FFF2-40B4-BE49-F238E27FC236}">
              <a16:creationId xmlns:a16="http://schemas.microsoft.com/office/drawing/2014/main" id="{115A20FC-AD50-47BF-9F32-6A77A65D8A5A}"/>
            </a:ext>
          </a:extLst>
        </xdr:cNvPr>
        <xdr:cNvCxnSpPr/>
      </xdr:nvCxnSpPr>
      <xdr:spPr>
        <a:xfrm>
          <a:off x="7889240" y="1100937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156845</xdr:rowOff>
    </xdr:from>
    <xdr:to>
      <xdr:col>41</xdr:col>
      <xdr:colOff>101600</xdr:colOff>
      <xdr:row>64</xdr:row>
      <xdr:rowOff>86995</xdr:rowOff>
    </xdr:to>
    <xdr:sp macro="" textlink="">
      <xdr:nvSpPr>
        <xdr:cNvPr id="250" name="楕円 249">
          <a:extLst>
            <a:ext uri="{FF2B5EF4-FFF2-40B4-BE49-F238E27FC236}">
              <a16:creationId xmlns:a16="http://schemas.microsoft.com/office/drawing/2014/main" id="{27018B90-CFFF-45CA-980F-19B582754978}"/>
            </a:ext>
          </a:extLst>
        </xdr:cNvPr>
        <xdr:cNvSpPr/>
      </xdr:nvSpPr>
      <xdr:spPr>
        <a:xfrm>
          <a:off x="7029450" y="109601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36195</xdr:rowOff>
    </xdr:from>
    <xdr:to>
      <xdr:col>45</xdr:col>
      <xdr:colOff>177800</xdr:colOff>
      <xdr:row>64</xdr:row>
      <xdr:rowOff>36576</xdr:rowOff>
    </xdr:to>
    <xdr:cxnSp macro="">
      <xdr:nvCxnSpPr>
        <xdr:cNvPr id="251" name="直線コネクタ 250">
          <a:extLst>
            <a:ext uri="{FF2B5EF4-FFF2-40B4-BE49-F238E27FC236}">
              <a16:creationId xmlns:a16="http://schemas.microsoft.com/office/drawing/2014/main" id="{23DDAB3B-6387-4E6A-8362-315EE29BA084}"/>
            </a:ext>
          </a:extLst>
        </xdr:cNvPr>
        <xdr:cNvCxnSpPr/>
      </xdr:nvCxnSpPr>
      <xdr:spPr>
        <a:xfrm>
          <a:off x="7084060" y="11008995"/>
          <a:ext cx="80518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156464</xdr:rowOff>
    </xdr:from>
    <xdr:to>
      <xdr:col>36</xdr:col>
      <xdr:colOff>165100</xdr:colOff>
      <xdr:row>64</xdr:row>
      <xdr:rowOff>86614</xdr:rowOff>
    </xdr:to>
    <xdr:sp macro="" textlink="">
      <xdr:nvSpPr>
        <xdr:cNvPr id="252" name="楕円 251">
          <a:extLst>
            <a:ext uri="{FF2B5EF4-FFF2-40B4-BE49-F238E27FC236}">
              <a16:creationId xmlns:a16="http://schemas.microsoft.com/office/drawing/2014/main" id="{415E1A64-8265-4320-8FCA-96AC1C647ED4}"/>
            </a:ext>
          </a:extLst>
        </xdr:cNvPr>
        <xdr:cNvSpPr/>
      </xdr:nvSpPr>
      <xdr:spPr>
        <a:xfrm>
          <a:off x="6231890" y="10959719"/>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35814</xdr:rowOff>
    </xdr:from>
    <xdr:to>
      <xdr:col>41</xdr:col>
      <xdr:colOff>50800</xdr:colOff>
      <xdr:row>64</xdr:row>
      <xdr:rowOff>36195</xdr:rowOff>
    </xdr:to>
    <xdr:cxnSp macro="">
      <xdr:nvCxnSpPr>
        <xdr:cNvPr id="253" name="直線コネクタ 252">
          <a:extLst>
            <a:ext uri="{FF2B5EF4-FFF2-40B4-BE49-F238E27FC236}">
              <a16:creationId xmlns:a16="http://schemas.microsoft.com/office/drawing/2014/main" id="{EA8B8D08-FCB4-4238-A398-96E054D32DCE}"/>
            </a:ext>
          </a:extLst>
        </xdr:cNvPr>
        <xdr:cNvCxnSpPr/>
      </xdr:nvCxnSpPr>
      <xdr:spPr>
        <a:xfrm>
          <a:off x="6286500" y="11008614"/>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7A12F216-99BB-4B50-8D11-65D69E0DE121}"/>
            </a:ext>
          </a:extLst>
        </xdr:cNvPr>
        <xdr:cNvSpPr txBox="1"/>
      </xdr:nvSpPr>
      <xdr:spPr>
        <a:xfrm>
          <a:off x="8454467" y="1069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4C81BFDA-C824-4A94-A22B-C5F95A09E9BC}"/>
            </a:ext>
          </a:extLst>
        </xdr:cNvPr>
        <xdr:cNvSpPr txBox="1"/>
      </xdr:nvSpPr>
      <xdr:spPr>
        <a:xfrm>
          <a:off x="7673417" y="1071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9C2938C8-F9F5-49F4-9FCF-2D828EEDDDE3}"/>
            </a:ext>
          </a:extLst>
        </xdr:cNvPr>
        <xdr:cNvSpPr txBox="1"/>
      </xdr:nvSpPr>
      <xdr:spPr>
        <a:xfrm>
          <a:off x="6866332" y="1071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409E1247-CE59-4821-BF29-4312549846E6}"/>
            </a:ext>
          </a:extLst>
        </xdr:cNvPr>
        <xdr:cNvSpPr txBox="1"/>
      </xdr:nvSpPr>
      <xdr:spPr>
        <a:xfrm>
          <a:off x="6068772" y="107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78503</xdr:rowOff>
    </xdr:from>
    <xdr:ext cx="469744" cy="259045"/>
    <xdr:sp macro="" textlink="">
      <xdr:nvSpPr>
        <xdr:cNvPr id="258" name="n_1mainValue【体育館・プール】&#10;一人当たり面積">
          <a:extLst>
            <a:ext uri="{FF2B5EF4-FFF2-40B4-BE49-F238E27FC236}">
              <a16:creationId xmlns:a16="http://schemas.microsoft.com/office/drawing/2014/main" id="{EB25EA5D-A604-4EE0-8207-27DDBC0934E1}"/>
            </a:ext>
          </a:extLst>
        </xdr:cNvPr>
        <xdr:cNvSpPr txBox="1"/>
      </xdr:nvSpPr>
      <xdr:spPr>
        <a:xfrm>
          <a:off x="8454467" y="110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78503</xdr:rowOff>
    </xdr:from>
    <xdr:ext cx="469744" cy="259045"/>
    <xdr:sp macro="" textlink="">
      <xdr:nvSpPr>
        <xdr:cNvPr id="259" name="n_2mainValue【体育館・プール】&#10;一人当たり面積">
          <a:extLst>
            <a:ext uri="{FF2B5EF4-FFF2-40B4-BE49-F238E27FC236}">
              <a16:creationId xmlns:a16="http://schemas.microsoft.com/office/drawing/2014/main" id="{44EDF345-1446-4311-9F7D-9E55D9F469AF}"/>
            </a:ext>
          </a:extLst>
        </xdr:cNvPr>
        <xdr:cNvSpPr txBox="1"/>
      </xdr:nvSpPr>
      <xdr:spPr>
        <a:xfrm>
          <a:off x="7673417" y="110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78122</xdr:rowOff>
    </xdr:from>
    <xdr:ext cx="469744" cy="259045"/>
    <xdr:sp macro="" textlink="">
      <xdr:nvSpPr>
        <xdr:cNvPr id="260" name="n_3mainValue【体育館・プール】&#10;一人当たり面積">
          <a:extLst>
            <a:ext uri="{FF2B5EF4-FFF2-40B4-BE49-F238E27FC236}">
              <a16:creationId xmlns:a16="http://schemas.microsoft.com/office/drawing/2014/main" id="{4656284E-CA59-42AF-A2FE-5EC196336A85}"/>
            </a:ext>
          </a:extLst>
        </xdr:cNvPr>
        <xdr:cNvSpPr txBox="1"/>
      </xdr:nvSpPr>
      <xdr:spPr>
        <a:xfrm>
          <a:off x="6866332"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77741</xdr:rowOff>
    </xdr:from>
    <xdr:ext cx="469744" cy="259045"/>
    <xdr:sp macro="" textlink="">
      <xdr:nvSpPr>
        <xdr:cNvPr id="261" name="n_4mainValue【体育館・プール】&#10;一人当たり面積">
          <a:extLst>
            <a:ext uri="{FF2B5EF4-FFF2-40B4-BE49-F238E27FC236}">
              <a16:creationId xmlns:a16="http://schemas.microsoft.com/office/drawing/2014/main" id="{FF9B33C0-9421-479E-B1B6-F98DE3C88C3B}"/>
            </a:ext>
          </a:extLst>
        </xdr:cNvPr>
        <xdr:cNvSpPr txBox="1"/>
      </xdr:nvSpPr>
      <xdr:spPr>
        <a:xfrm>
          <a:off x="6068772"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C3E7503-0F7E-4260-88C8-B6894ADBD332}"/>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D6FA42E-7CE4-466D-A726-13CBF998ECE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93041B0-31CC-4E00-930B-E60A0DF8F0C9}"/>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53055E6-08AF-45BA-B515-2F35A827FF0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E5DAAEE-D86A-47AD-8150-85FE37D36877}"/>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3549199-D03F-43FE-ACDA-31DE0725A11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A799995-2E20-4B8E-8D8D-FDD63AEF808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0EB9417-B76D-4833-82BE-18345A8AB30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D98BBA1-5E4F-44F5-8A90-BCEF4171507E}"/>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110BA41-9C25-4520-A705-C2070C0CC842}"/>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EE9C9CF-DF48-40F5-9D7A-4733873823AB}"/>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A3C2D1F-92F6-4DC0-B6B3-FCC4F08CB8D2}"/>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FC00953E-CA56-4F3D-B1AC-8175321AE27E}"/>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1C1F3E3C-BCB9-4B1D-A1D3-0E0C77D8617E}"/>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7BB13D4C-E26B-4D80-8629-E417D33EDD66}"/>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757F57C-AEC9-413C-A261-9E636ACE83F7}"/>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B9B89BE0-80A2-4C92-B427-B0822BBCF5E1}"/>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E9968DB-2DB8-41D7-9274-B149DF3F1E30}"/>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4CC32E19-1C50-4B9B-A6FF-69208DF8C46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71CBD38D-EBDF-48EE-898F-5F49F8DD3CCF}"/>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C316A77-896D-400B-9DC5-DBE72A765976}"/>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161FFA1C-B456-4A38-8B7E-D70C84762ED1}"/>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473AC4F5-6D87-4E06-96D5-216D892F45E5}"/>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1C59286-886F-44EB-B7BD-548B86566542}"/>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E8C5B3C5-7EB9-4594-9799-17ED6815AE1C}"/>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686FF28E-31E6-457E-BA52-EBCB4EC13806}"/>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88A889BC-D7BB-4B7B-AF23-1062435A8ADB}"/>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FBDAAB9F-0B58-4695-840F-8DC82D8D5A00}"/>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EC2A97CD-4D16-4BE0-B2B8-1A28FD7F3DCE}"/>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450F9794-DAB5-460E-A44D-168F7A3EC827}"/>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9A7C9B99-1236-46E2-9DF0-E804E952A8C3}"/>
            </a:ext>
          </a:extLst>
        </xdr:cNvPr>
        <xdr:cNvSpPr txBox="1"/>
      </xdr:nvSpPr>
      <xdr:spPr>
        <a:xfrm>
          <a:off x="421259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881F4F3A-3372-4065-86B6-344CDC41A497}"/>
            </a:ext>
          </a:extLst>
        </xdr:cNvPr>
        <xdr:cNvSpPr/>
      </xdr:nvSpPr>
      <xdr:spPr>
        <a:xfrm>
          <a:off x="4131310" y="1423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C66870F0-049F-4C36-BC0D-2A3AED8BD1F8}"/>
            </a:ext>
          </a:extLst>
        </xdr:cNvPr>
        <xdr:cNvSpPr/>
      </xdr:nvSpPr>
      <xdr:spPr>
        <a:xfrm>
          <a:off x="3388360" y="142143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CE577C52-57B2-4B5C-A743-C5A94295F858}"/>
            </a:ext>
          </a:extLst>
        </xdr:cNvPr>
        <xdr:cNvSpPr/>
      </xdr:nvSpPr>
      <xdr:spPr>
        <a:xfrm>
          <a:off x="2571750" y="1417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9C5BC7F2-E82C-4315-8A71-FF2661E06DFC}"/>
            </a:ext>
          </a:extLst>
        </xdr:cNvPr>
        <xdr:cNvSpPr/>
      </xdr:nvSpPr>
      <xdr:spPr>
        <a:xfrm>
          <a:off x="1774190" y="141735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B38DFD67-0D81-464F-8B97-4CE50A21D4CA}"/>
            </a:ext>
          </a:extLst>
        </xdr:cNvPr>
        <xdr:cNvSpPr/>
      </xdr:nvSpPr>
      <xdr:spPr>
        <a:xfrm>
          <a:off x="988060" y="141376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9FFAFA0-5F24-4B53-84C0-AF0C326199CE}"/>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04A134C-AE68-4389-9598-C49019B5B58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67E8E0-7A2A-47E7-AC53-31939560423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CE903BF-9B4A-41CC-A272-90EE2199ACB5}"/>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3F4F3C4-99FD-45BC-83FE-13F7CEE4843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303" name="楕円 302">
          <a:extLst>
            <a:ext uri="{FF2B5EF4-FFF2-40B4-BE49-F238E27FC236}">
              <a16:creationId xmlns:a16="http://schemas.microsoft.com/office/drawing/2014/main" id="{4A021D9C-1EEB-40D0-9AE3-76C79B386612}"/>
            </a:ext>
          </a:extLst>
        </xdr:cNvPr>
        <xdr:cNvSpPr/>
      </xdr:nvSpPr>
      <xdr:spPr>
        <a:xfrm>
          <a:off x="4131310" y="140513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13443</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DE9EEE10-376B-418D-9557-2EAAA6A543F1}"/>
            </a:ext>
          </a:extLst>
        </xdr:cNvPr>
        <xdr:cNvSpPr txBox="1"/>
      </xdr:nvSpPr>
      <xdr:spPr>
        <a:xfrm>
          <a:off x="4212590"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305" name="楕円 304">
          <a:extLst>
            <a:ext uri="{FF2B5EF4-FFF2-40B4-BE49-F238E27FC236}">
              <a16:creationId xmlns:a16="http://schemas.microsoft.com/office/drawing/2014/main" id="{B046FEDD-8662-415D-A17B-F3FB1B148BC7}"/>
            </a:ext>
          </a:extLst>
        </xdr:cNvPr>
        <xdr:cNvSpPr/>
      </xdr:nvSpPr>
      <xdr:spPr>
        <a:xfrm>
          <a:off x="3388360" y="140206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41366</xdr:rowOff>
    </xdr:to>
    <xdr:cxnSp macro="">
      <xdr:nvCxnSpPr>
        <xdr:cNvPr id="306" name="直線コネクタ 305">
          <a:extLst>
            <a:ext uri="{FF2B5EF4-FFF2-40B4-BE49-F238E27FC236}">
              <a16:creationId xmlns:a16="http://schemas.microsoft.com/office/drawing/2014/main" id="{792444E9-A6E2-488B-8765-CB68C6F8A620}"/>
            </a:ext>
          </a:extLst>
        </xdr:cNvPr>
        <xdr:cNvCxnSpPr/>
      </xdr:nvCxnSpPr>
      <xdr:spPr>
        <a:xfrm>
          <a:off x="3431540" y="14069513"/>
          <a:ext cx="74295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07" name="楕円 306">
          <a:extLst>
            <a:ext uri="{FF2B5EF4-FFF2-40B4-BE49-F238E27FC236}">
              <a16:creationId xmlns:a16="http://schemas.microsoft.com/office/drawing/2014/main" id="{F321902E-36EA-492E-A591-C5C009A564C6}"/>
            </a:ext>
          </a:extLst>
        </xdr:cNvPr>
        <xdr:cNvSpPr/>
      </xdr:nvSpPr>
      <xdr:spPr>
        <a:xfrm>
          <a:off x="2571750" y="139814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8708</xdr:rowOff>
    </xdr:to>
    <xdr:cxnSp macro="">
      <xdr:nvCxnSpPr>
        <xdr:cNvPr id="308" name="直線コネクタ 307">
          <a:extLst>
            <a:ext uri="{FF2B5EF4-FFF2-40B4-BE49-F238E27FC236}">
              <a16:creationId xmlns:a16="http://schemas.microsoft.com/office/drawing/2014/main" id="{C1377989-0EEA-45B7-A5C6-26DA1B0EB9BD}"/>
            </a:ext>
          </a:extLst>
        </xdr:cNvPr>
        <xdr:cNvCxnSpPr/>
      </xdr:nvCxnSpPr>
      <xdr:spPr>
        <a:xfrm>
          <a:off x="2626360" y="14026515"/>
          <a:ext cx="80518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09" name="楕円 308">
          <a:extLst>
            <a:ext uri="{FF2B5EF4-FFF2-40B4-BE49-F238E27FC236}">
              <a16:creationId xmlns:a16="http://schemas.microsoft.com/office/drawing/2014/main" id="{4709723A-9682-4C42-AAFA-0228BAFF8020}"/>
            </a:ext>
          </a:extLst>
        </xdr:cNvPr>
        <xdr:cNvSpPr/>
      </xdr:nvSpPr>
      <xdr:spPr>
        <a:xfrm>
          <a:off x="1774190" y="140138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140970</xdr:rowOff>
    </xdr:from>
    <xdr:to>
      <xdr:col>15</xdr:col>
      <xdr:colOff>50800</xdr:colOff>
      <xdr:row>82</xdr:row>
      <xdr:rowOff>3811</xdr:rowOff>
    </xdr:to>
    <xdr:cxnSp macro="">
      <xdr:nvCxnSpPr>
        <xdr:cNvPr id="310" name="直線コネクタ 309">
          <a:extLst>
            <a:ext uri="{FF2B5EF4-FFF2-40B4-BE49-F238E27FC236}">
              <a16:creationId xmlns:a16="http://schemas.microsoft.com/office/drawing/2014/main" id="{B01D0B6F-95B1-4DFB-A5F6-BA4B0B609346}"/>
            </a:ext>
          </a:extLst>
        </xdr:cNvPr>
        <xdr:cNvCxnSpPr/>
      </xdr:nvCxnSpPr>
      <xdr:spPr>
        <a:xfrm flipV="1">
          <a:off x="1828800" y="14026515"/>
          <a:ext cx="79756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85271</xdr:rowOff>
    </xdr:from>
    <xdr:to>
      <xdr:col>6</xdr:col>
      <xdr:colOff>38100</xdr:colOff>
      <xdr:row>82</xdr:row>
      <xdr:rowOff>15421</xdr:rowOff>
    </xdr:to>
    <xdr:sp macro="" textlink="">
      <xdr:nvSpPr>
        <xdr:cNvPr id="311" name="楕円 310">
          <a:extLst>
            <a:ext uri="{FF2B5EF4-FFF2-40B4-BE49-F238E27FC236}">
              <a16:creationId xmlns:a16="http://schemas.microsoft.com/office/drawing/2014/main" id="{A9EE3640-90AD-4354-97A7-5A4C4D284BD8}"/>
            </a:ext>
          </a:extLst>
        </xdr:cNvPr>
        <xdr:cNvSpPr/>
      </xdr:nvSpPr>
      <xdr:spPr>
        <a:xfrm>
          <a:off x="988060" y="139746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136071</xdr:rowOff>
    </xdr:from>
    <xdr:to>
      <xdr:col>10</xdr:col>
      <xdr:colOff>114300</xdr:colOff>
      <xdr:row>82</xdr:row>
      <xdr:rowOff>3811</xdr:rowOff>
    </xdr:to>
    <xdr:cxnSp macro="">
      <xdr:nvCxnSpPr>
        <xdr:cNvPr id="312" name="直線コネクタ 311">
          <a:extLst>
            <a:ext uri="{FF2B5EF4-FFF2-40B4-BE49-F238E27FC236}">
              <a16:creationId xmlns:a16="http://schemas.microsoft.com/office/drawing/2014/main" id="{89540F8F-BF7C-43EB-9DB2-0E6C07E516FB}"/>
            </a:ext>
          </a:extLst>
        </xdr:cNvPr>
        <xdr:cNvCxnSpPr/>
      </xdr:nvCxnSpPr>
      <xdr:spPr>
        <a:xfrm>
          <a:off x="1031240" y="14019711"/>
          <a:ext cx="797560" cy="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A5203F81-9303-467B-8DC3-89EDF51E2D98}"/>
            </a:ext>
          </a:extLst>
        </xdr:cNvPr>
        <xdr:cNvSpPr txBox="1"/>
      </xdr:nvSpPr>
      <xdr:spPr>
        <a:xfrm>
          <a:off x="32391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073D12AE-6434-47CC-8B5C-0DDDE99F5511}"/>
            </a:ext>
          </a:extLst>
        </xdr:cNvPr>
        <xdr:cNvSpPr txBox="1"/>
      </xdr:nvSpPr>
      <xdr:spPr>
        <a:xfrm>
          <a:off x="2439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21C3F03F-8C97-4081-9F9F-983DD49A4FDB}"/>
            </a:ext>
          </a:extLst>
        </xdr:cNvPr>
        <xdr:cNvSpPr txBox="1"/>
      </xdr:nvSpPr>
      <xdr:spPr>
        <a:xfrm>
          <a:off x="164148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6D33FEB6-BFD7-4EF5-8DBC-9624DF85A59F}"/>
            </a:ext>
          </a:extLst>
        </xdr:cNvPr>
        <xdr:cNvSpPr txBox="1"/>
      </xdr:nvSpPr>
      <xdr:spPr>
        <a:xfrm>
          <a:off x="85535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76035</xdr:rowOff>
    </xdr:from>
    <xdr:ext cx="405111" cy="259045"/>
    <xdr:sp macro="" textlink="">
      <xdr:nvSpPr>
        <xdr:cNvPr id="317" name="n_1mainValue【福祉施設】&#10;有形固定資産減価償却率">
          <a:extLst>
            <a:ext uri="{FF2B5EF4-FFF2-40B4-BE49-F238E27FC236}">
              <a16:creationId xmlns:a16="http://schemas.microsoft.com/office/drawing/2014/main" id="{1787D151-C51C-4281-B684-0E44BB9EF59B}"/>
            </a:ext>
          </a:extLst>
        </xdr:cNvPr>
        <xdr:cNvSpPr txBox="1"/>
      </xdr:nvSpPr>
      <xdr:spPr>
        <a:xfrm>
          <a:off x="32391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318" name="n_2mainValue【福祉施設】&#10;有形固定資産減価償却率">
          <a:extLst>
            <a:ext uri="{FF2B5EF4-FFF2-40B4-BE49-F238E27FC236}">
              <a16:creationId xmlns:a16="http://schemas.microsoft.com/office/drawing/2014/main" id="{424E38D5-6EB8-47C0-AD3E-0F77EC364A9D}"/>
            </a:ext>
          </a:extLst>
        </xdr:cNvPr>
        <xdr:cNvSpPr txBox="1"/>
      </xdr:nvSpPr>
      <xdr:spPr>
        <a:xfrm>
          <a:off x="2439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19" name="n_3mainValue【福祉施設】&#10;有形固定資産減価償却率">
          <a:extLst>
            <a:ext uri="{FF2B5EF4-FFF2-40B4-BE49-F238E27FC236}">
              <a16:creationId xmlns:a16="http://schemas.microsoft.com/office/drawing/2014/main" id="{EFA65851-DA7D-46A4-8114-688B4970EEAE}"/>
            </a:ext>
          </a:extLst>
        </xdr:cNvPr>
        <xdr:cNvSpPr txBox="1"/>
      </xdr:nvSpPr>
      <xdr:spPr>
        <a:xfrm>
          <a:off x="164148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31948</xdr:rowOff>
    </xdr:from>
    <xdr:ext cx="405111" cy="259045"/>
    <xdr:sp macro="" textlink="">
      <xdr:nvSpPr>
        <xdr:cNvPr id="320" name="n_4mainValue【福祉施設】&#10;有形固定資産減価償却率">
          <a:extLst>
            <a:ext uri="{FF2B5EF4-FFF2-40B4-BE49-F238E27FC236}">
              <a16:creationId xmlns:a16="http://schemas.microsoft.com/office/drawing/2014/main" id="{0A17EDCB-D228-4E58-8A92-3E91624A550C}"/>
            </a:ext>
          </a:extLst>
        </xdr:cNvPr>
        <xdr:cNvSpPr txBox="1"/>
      </xdr:nvSpPr>
      <xdr:spPr>
        <a:xfrm>
          <a:off x="855354" y="1374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A7CA3F8C-C1B4-451E-B68E-5DA962B9F06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B6F0BF3-8BB6-44A4-93F1-E3C27500C7C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5A0FFF7-D773-4AF0-8836-F65F08BFEB42}"/>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30C652F-BA9D-4A00-83EA-B6DCB3ECCC7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C929292-3D83-4BAE-AE7B-AF03EBAF7FC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0F772DC-868E-4C94-9828-DD87F2D3602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E6A4910-3FF2-4024-8622-E53EB6852414}"/>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D186E71-DB88-4B08-AB4B-BB0282B1628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BBF3428-A340-433A-B432-5F62D4677C0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6A66620-B1BD-494C-ACCB-F23846F369DF}"/>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A36DF8D2-6190-460A-9932-EF9E4A8B58B8}"/>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36A0D599-4FAD-41C5-9E44-1A6EE36A61F2}"/>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BC89056C-8F6E-4B74-89FB-1D4925C0EACD}"/>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AB68239B-6039-4294-B4B3-EF1D32660EF7}"/>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96FBE414-A86E-4719-99AB-43AB8E6E4BA3}"/>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531630CE-C3B1-4D39-8D11-1165B9F6308A}"/>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8D5D2110-92CB-4E87-BBD8-119328E37394}"/>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5EAB1114-6DCB-47DD-A9DC-B9FD302BA3F3}"/>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D70AB4CD-DB4E-4B55-A6BD-626CC96B9E27}"/>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4B906E3D-86FB-4B97-8621-FEA541D8DC29}"/>
            </a:ext>
          </a:extLst>
        </xdr:cNvPr>
        <xdr:cNvCxnSpPr/>
      </xdr:nvCxnSpPr>
      <xdr:spPr>
        <a:xfrm flipV="1">
          <a:off x="9429115" y="13437870"/>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5A38AC6B-B809-442E-8F2E-0F4FD501596F}"/>
            </a:ext>
          </a:extLst>
        </xdr:cNvPr>
        <xdr:cNvSpPr txBox="1"/>
      </xdr:nvSpPr>
      <xdr:spPr>
        <a:xfrm>
          <a:off x="9467850" y="1465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C1851A8B-DA86-42FE-A485-D6AD93E09BB8}"/>
            </a:ext>
          </a:extLst>
        </xdr:cNvPr>
        <xdr:cNvCxnSpPr/>
      </xdr:nvCxnSpPr>
      <xdr:spPr>
        <a:xfrm>
          <a:off x="9356090" y="14651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2EEE8FD8-CCD2-46A0-BF12-37873EB8E4B6}"/>
            </a:ext>
          </a:extLst>
        </xdr:cNvPr>
        <xdr:cNvSpPr txBox="1"/>
      </xdr:nvSpPr>
      <xdr:spPr>
        <a:xfrm>
          <a:off x="9467850" y="132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BA74761B-BBB1-4958-8ACB-B8FA92E809B9}"/>
            </a:ext>
          </a:extLst>
        </xdr:cNvPr>
        <xdr:cNvCxnSpPr/>
      </xdr:nvCxnSpPr>
      <xdr:spPr>
        <a:xfrm>
          <a:off x="9356090" y="1343787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82BE6410-9BEF-40F3-8366-3F71201D9DAC}"/>
            </a:ext>
          </a:extLst>
        </xdr:cNvPr>
        <xdr:cNvSpPr txBox="1"/>
      </xdr:nvSpPr>
      <xdr:spPr>
        <a:xfrm>
          <a:off x="9467850" y="14078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57B39EEF-2E9D-41FC-AC01-51A766CA9D6B}"/>
            </a:ext>
          </a:extLst>
        </xdr:cNvPr>
        <xdr:cNvSpPr/>
      </xdr:nvSpPr>
      <xdr:spPr>
        <a:xfrm>
          <a:off x="9394190" y="1422717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5AF1A307-815D-4BA9-A19D-017BF0E24A22}"/>
            </a:ext>
          </a:extLst>
        </xdr:cNvPr>
        <xdr:cNvSpPr/>
      </xdr:nvSpPr>
      <xdr:spPr>
        <a:xfrm>
          <a:off x="86321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13C4BB5F-9FEE-4DF5-9AFF-BFB6EE4430DE}"/>
            </a:ext>
          </a:extLst>
        </xdr:cNvPr>
        <xdr:cNvSpPr/>
      </xdr:nvSpPr>
      <xdr:spPr>
        <a:xfrm>
          <a:off x="7846060" y="142900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C8F5B1DC-FD7E-44F2-BFD5-2B471410C56A}"/>
            </a:ext>
          </a:extLst>
        </xdr:cNvPr>
        <xdr:cNvSpPr/>
      </xdr:nvSpPr>
      <xdr:spPr>
        <a:xfrm>
          <a:off x="7029450" y="142843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27129FD5-94CB-472A-A222-9229D30EC8B8}"/>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A96AD38-D18F-4A75-A5DF-0FB5DB71662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102BC2E-0340-48F2-AA04-634945FF5C7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B2E590E-07C0-4D16-8B0C-A4C257EB670C}"/>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DEA8AD1-170D-4D78-92BB-7397E5FC817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D20D97C-2229-4658-B45E-29D53ED65FAD}"/>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56" name="楕円 355">
          <a:extLst>
            <a:ext uri="{FF2B5EF4-FFF2-40B4-BE49-F238E27FC236}">
              <a16:creationId xmlns:a16="http://schemas.microsoft.com/office/drawing/2014/main" id="{FB8CCB16-2CA0-42D5-BD72-6565C0CDF49A}"/>
            </a:ext>
          </a:extLst>
        </xdr:cNvPr>
        <xdr:cNvSpPr/>
      </xdr:nvSpPr>
      <xdr:spPr>
        <a:xfrm>
          <a:off x="9394190" y="14227174"/>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142891</xdr:rowOff>
    </xdr:from>
    <xdr:ext cx="469744" cy="259045"/>
    <xdr:sp macro="" textlink="">
      <xdr:nvSpPr>
        <xdr:cNvPr id="357" name="【福祉施設】&#10;一人当たり面積該当値テキスト">
          <a:extLst>
            <a:ext uri="{FF2B5EF4-FFF2-40B4-BE49-F238E27FC236}">
              <a16:creationId xmlns:a16="http://schemas.microsoft.com/office/drawing/2014/main" id="{39004B52-6EEE-4FB7-8C9B-57C2981FFD3A}"/>
            </a:ext>
          </a:extLst>
        </xdr:cNvPr>
        <xdr:cNvSpPr txBox="1"/>
      </xdr:nvSpPr>
      <xdr:spPr>
        <a:xfrm>
          <a:off x="9467850" y="1419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164464</xdr:rowOff>
    </xdr:from>
    <xdr:to>
      <xdr:col>50</xdr:col>
      <xdr:colOff>165100</xdr:colOff>
      <xdr:row>83</xdr:row>
      <xdr:rowOff>94614</xdr:rowOff>
    </xdr:to>
    <xdr:sp macro="" textlink="">
      <xdr:nvSpPr>
        <xdr:cNvPr id="358" name="楕円 357">
          <a:extLst>
            <a:ext uri="{FF2B5EF4-FFF2-40B4-BE49-F238E27FC236}">
              <a16:creationId xmlns:a16="http://schemas.microsoft.com/office/drawing/2014/main" id="{ACEB18E3-B6CF-4D68-A031-A5A2F1749A30}"/>
            </a:ext>
          </a:extLst>
        </xdr:cNvPr>
        <xdr:cNvSpPr/>
      </xdr:nvSpPr>
      <xdr:spPr>
        <a:xfrm>
          <a:off x="8632190" y="1422717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43814</xdr:rowOff>
    </xdr:from>
    <xdr:to>
      <xdr:col>55</xdr:col>
      <xdr:colOff>0</xdr:colOff>
      <xdr:row>83</xdr:row>
      <xdr:rowOff>43814</xdr:rowOff>
    </xdr:to>
    <xdr:cxnSp macro="">
      <xdr:nvCxnSpPr>
        <xdr:cNvPr id="359" name="直線コネクタ 358">
          <a:extLst>
            <a:ext uri="{FF2B5EF4-FFF2-40B4-BE49-F238E27FC236}">
              <a16:creationId xmlns:a16="http://schemas.microsoft.com/office/drawing/2014/main" id="{8CC5AA2A-6C16-44F8-ACEA-CCD95314AD34}"/>
            </a:ext>
          </a:extLst>
        </xdr:cNvPr>
        <xdr:cNvCxnSpPr/>
      </xdr:nvCxnSpPr>
      <xdr:spPr>
        <a:xfrm>
          <a:off x="8686800" y="1427606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164464</xdr:rowOff>
    </xdr:from>
    <xdr:to>
      <xdr:col>46</xdr:col>
      <xdr:colOff>38100</xdr:colOff>
      <xdr:row>83</xdr:row>
      <xdr:rowOff>94614</xdr:rowOff>
    </xdr:to>
    <xdr:sp macro="" textlink="">
      <xdr:nvSpPr>
        <xdr:cNvPr id="360" name="楕円 359">
          <a:extLst>
            <a:ext uri="{FF2B5EF4-FFF2-40B4-BE49-F238E27FC236}">
              <a16:creationId xmlns:a16="http://schemas.microsoft.com/office/drawing/2014/main" id="{D162AEB4-4210-4AD4-A093-8F1D2E5160E0}"/>
            </a:ext>
          </a:extLst>
        </xdr:cNvPr>
        <xdr:cNvSpPr/>
      </xdr:nvSpPr>
      <xdr:spPr>
        <a:xfrm>
          <a:off x="7846060" y="142271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43814</xdr:rowOff>
    </xdr:from>
    <xdr:to>
      <xdr:col>50</xdr:col>
      <xdr:colOff>114300</xdr:colOff>
      <xdr:row>83</xdr:row>
      <xdr:rowOff>43814</xdr:rowOff>
    </xdr:to>
    <xdr:cxnSp macro="">
      <xdr:nvCxnSpPr>
        <xdr:cNvPr id="361" name="直線コネクタ 360">
          <a:extLst>
            <a:ext uri="{FF2B5EF4-FFF2-40B4-BE49-F238E27FC236}">
              <a16:creationId xmlns:a16="http://schemas.microsoft.com/office/drawing/2014/main" id="{9A4A8777-F21B-460B-9814-1B22708FDE0F}"/>
            </a:ext>
          </a:extLst>
        </xdr:cNvPr>
        <xdr:cNvCxnSpPr/>
      </xdr:nvCxnSpPr>
      <xdr:spPr>
        <a:xfrm>
          <a:off x="7889240" y="1427606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90170</xdr:rowOff>
    </xdr:from>
    <xdr:to>
      <xdr:col>41</xdr:col>
      <xdr:colOff>101600</xdr:colOff>
      <xdr:row>84</xdr:row>
      <xdr:rowOff>20320</xdr:rowOff>
    </xdr:to>
    <xdr:sp macro="" textlink="">
      <xdr:nvSpPr>
        <xdr:cNvPr id="362" name="楕円 361">
          <a:extLst>
            <a:ext uri="{FF2B5EF4-FFF2-40B4-BE49-F238E27FC236}">
              <a16:creationId xmlns:a16="http://schemas.microsoft.com/office/drawing/2014/main" id="{1A48C061-5D01-4708-9FA0-057F8BBF6AC4}"/>
            </a:ext>
          </a:extLst>
        </xdr:cNvPr>
        <xdr:cNvSpPr/>
      </xdr:nvSpPr>
      <xdr:spPr>
        <a:xfrm>
          <a:off x="7029450" y="14324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43814</xdr:rowOff>
    </xdr:from>
    <xdr:to>
      <xdr:col>45</xdr:col>
      <xdr:colOff>177800</xdr:colOff>
      <xdr:row>83</xdr:row>
      <xdr:rowOff>140970</xdr:rowOff>
    </xdr:to>
    <xdr:cxnSp macro="">
      <xdr:nvCxnSpPr>
        <xdr:cNvPr id="363" name="直線コネクタ 362">
          <a:extLst>
            <a:ext uri="{FF2B5EF4-FFF2-40B4-BE49-F238E27FC236}">
              <a16:creationId xmlns:a16="http://schemas.microsoft.com/office/drawing/2014/main" id="{02B10BFC-5F85-4513-AAC8-E8202E7F71B0}"/>
            </a:ext>
          </a:extLst>
        </xdr:cNvPr>
        <xdr:cNvCxnSpPr/>
      </xdr:nvCxnSpPr>
      <xdr:spPr>
        <a:xfrm flipV="1">
          <a:off x="7084060" y="14276069"/>
          <a:ext cx="805180" cy="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84455</xdr:rowOff>
    </xdr:from>
    <xdr:to>
      <xdr:col>36</xdr:col>
      <xdr:colOff>165100</xdr:colOff>
      <xdr:row>84</xdr:row>
      <xdr:rowOff>14605</xdr:rowOff>
    </xdr:to>
    <xdr:sp macro="" textlink="">
      <xdr:nvSpPr>
        <xdr:cNvPr id="364" name="楕円 363">
          <a:extLst>
            <a:ext uri="{FF2B5EF4-FFF2-40B4-BE49-F238E27FC236}">
              <a16:creationId xmlns:a16="http://schemas.microsoft.com/office/drawing/2014/main" id="{71A3CA8A-B332-44C7-A29A-62AF6AA4A2EA}"/>
            </a:ext>
          </a:extLst>
        </xdr:cNvPr>
        <xdr:cNvSpPr/>
      </xdr:nvSpPr>
      <xdr:spPr>
        <a:xfrm>
          <a:off x="6231890" y="143167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135255</xdr:rowOff>
    </xdr:from>
    <xdr:to>
      <xdr:col>41</xdr:col>
      <xdr:colOff>50800</xdr:colOff>
      <xdr:row>83</xdr:row>
      <xdr:rowOff>140970</xdr:rowOff>
    </xdr:to>
    <xdr:cxnSp macro="">
      <xdr:nvCxnSpPr>
        <xdr:cNvPr id="365" name="直線コネクタ 364">
          <a:extLst>
            <a:ext uri="{FF2B5EF4-FFF2-40B4-BE49-F238E27FC236}">
              <a16:creationId xmlns:a16="http://schemas.microsoft.com/office/drawing/2014/main" id="{D577F136-1870-423F-9056-747580195863}"/>
            </a:ext>
          </a:extLst>
        </xdr:cNvPr>
        <xdr:cNvCxnSpPr/>
      </xdr:nvCxnSpPr>
      <xdr:spPr>
        <a:xfrm>
          <a:off x="6286500" y="14361795"/>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1BF5EDE1-39DB-4E55-AB0E-16DD36B69C6A}"/>
            </a:ext>
          </a:extLst>
        </xdr:cNvPr>
        <xdr:cNvSpPr txBox="1"/>
      </xdr:nvSpPr>
      <xdr:spPr>
        <a:xfrm>
          <a:off x="8454467"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AF08AB51-5FE6-4A83-9EDE-CAD626C886A2}"/>
            </a:ext>
          </a:extLst>
        </xdr:cNvPr>
        <xdr:cNvSpPr txBox="1"/>
      </xdr:nvSpPr>
      <xdr:spPr>
        <a:xfrm>
          <a:off x="767341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361F2706-EBA3-4360-9E81-BB047D4F7351}"/>
            </a:ext>
          </a:extLst>
        </xdr:cNvPr>
        <xdr:cNvSpPr txBox="1"/>
      </xdr:nvSpPr>
      <xdr:spPr>
        <a:xfrm>
          <a:off x="6866332" y="140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653BF486-0455-45B7-A6AF-E0A176144DA4}"/>
            </a:ext>
          </a:extLst>
        </xdr:cNvPr>
        <xdr:cNvSpPr txBox="1"/>
      </xdr:nvSpPr>
      <xdr:spPr>
        <a:xfrm>
          <a:off x="606877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111141</xdr:rowOff>
    </xdr:from>
    <xdr:ext cx="469744" cy="259045"/>
    <xdr:sp macro="" textlink="">
      <xdr:nvSpPr>
        <xdr:cNvPr id="370" name="n_1mainValue【福祉施設】&#10;一人当たり面積">
          <a:extLst>
            <a:ext uri="{FF2B5EF4-FFF2-40B4-BE49-F238E27FC236}">
              <a16:creationId xmlns:a16="http://schemas.microsoft.com/office/drawing/2014/main" id="{11C73D0B-5146-4712-87C9-B05B0833453D}"/>
            </a:ext>
          </a:extLst>
        </xdr:cNvPr>
        <xdr:cNvSpPr txBox="1"/>
      </xdr:nvSpPr>
      <xdr:spPr>
        <a:xfrm>
          <a:off x="845446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111141</xdr:rowOff>
    </xdr:from>
    <xdr:ext cx="469744" cy="259045"/>
    <xdr:sp macro="" textlink="">
      <xdr:nvSpPr>
        <xdr:cNvPr id="371" name="n_2mainValue【福祉施設】&#10;一人当たり面積">
          <a:extLst>
            <a:ext uri="{FF2B5EF4-FFF2-40B4-BE49-F238E27FC236}">
              <a16:creationId xmlns:a16="http://schemas.microsoft.com/office/drawing/2014/main" id="{D1558EA4-94E0-461A-B677-00C871D1CA18}"/>
            </a:ext>
          </a:extLst>
        </xdr:cNvPr>
        <xdr:cNvSpPr txBox="1"/>
      </xdr:nvSpPr>
      <xdr:spPr>
        <a:xfrm>
          <a:off x="767341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11447</xdr:rowOff>
    </xdr:from>
    <xdr:ext cx="469744" cy="259045"/>
    <xdr:sp macro="" textlink="">
      <xdr:nvSpPr>
        <xdr:cNvPr id="372" name="n_3mainValue【福祉施設】&#10;一人当たり面積">
          <a:extLst>
            <a:ext uri="{FF2B5EF4-FFF2-40B4-BE49-F238E27FC236}">
              <a16:creationId xmlns:a16="http://schemas.microsoft.com/office/drawing/2014/main" id="{61CA5210-6354-41F0-83FF-6A9B5997A2AB}"/>
            </a:ext>
          </a:extLst>
        </xdr:cNvPr>
        <xdr:cNvSpPr txBox="1"/>
      </xdr:nvSpPr>
      <xdr:spPr>
        <a:xfrm>
          <a:off x="6866332"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5732</xdr:rowOff>
    </xdr:from>
    <xdr:ext cx="469744" cy="259045"/>
    <xdr:sp macro="" textlink="">
      <xdr:nvSpPr>
        <xdr:cNvPr id="373" name="n_4mainValue【福祉施設】&#10;一人当たり面積">
          <a:extLst>
            <a:ext uri="{FF2B5EF4-FFF2-40B4-BE49-F238E27FC236}">
              <a16:creationId xmlns:a16="http://schemas.microsoft.com/office/drawing/2014/main" id="{F7384CA2-3183-436C-B583-EE045270BED3}"/>
            </a:ext>
          </a:extLst>
        </xdr:cNvPr>
        <xdr:cNvSpPr txBox="1"/>
      </xdr:nvSpPr>
      <xdr:spPr>
        <a:xfrm>
          <a:off x="6068772" y="1440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1AD10ED6-72A4-4325-B1CD-81D0AD72B04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C3E1CB0-3D57-423A-BEF2-2BBE8A76E6C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2F67FB33-1F30-472A-B1BD-0E699CE749B8}"/>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63FCF14E-C535-481A-9300-AE1A7F11532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88BED2C9-CE1D-4178-93D2-BF4381E6B9C9}"/>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4EB9AA84-50C4-4360-B4A2-9EA85630887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137631E5-8BED-451B-B115-B5C9A547F430}"/>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D14808E-FEF0-4129-B7B8-82CF618CC572}"/>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54977E53-2782-43D8-B584-7A2DF2C48099}"/>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1084B9A8-BF3E-4304-B134-0BD38E5294AC}"/>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931A3CC3-B258-4490-8BAE-360BC5ADC63B}"/>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57E5CBB5-97A1-439B-B6FF-6E74BA1B2A54}"/>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80B1B01D-6F00-4A03-B3AA-630EC5F10CD2}"/>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A2838D49-10A3-4D43-808E-4F6A639DA9A8}"/>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73D260F2-3B53-4110-B6F7-5D54AE63B8DC}"/>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6F14AEF2-9856-4605-AD67-05A87E00F5F3}"/>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AC8397FB-46CA-4EFB-8D84-A3E5AFCE56DD}"/>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E29C214B-E38E-42A2-BDD5-6F9B900A68E9}"/>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58210C3C-A446-4263-B4EC-EB3E57342C87}"/>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94866C4C-B4E2-475B-97B0-F0DD41126F7D}"/>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573354E5-BE32-40C9-A9C8-4360884BD826}"/>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2B9F2B31-8593-46CE-845F-59834E935E1E}"/>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105A0B5F-ED70-4DB2-8F21-641200E4B625}"/>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E8B050D7-7447-4CB8-A649-22ADBF3F5073}"/>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31B329C6-98FA-48B8-8E2F-E86541F7E44E}"/>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AD5A51CC-0352-4690-AAB2-21246C7CABBE}"/>
            </a:ext>
          </a:extLst>
        </xdr:cNvPr>
        <xdr:cNvCxnSpPr/>
      </xdr:nvCxnSpPr>
      <xdr:spPr>
        <a:xfrm flipV="1">
          <a:off x="4173855" y="17306381"/>
          <a:ext cx="0" cy="141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89A13C00-951A-4ADC-94FA-2A84E847CFCC}"/>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A1FDA81B-0290-45F0-AF5B-EA449A778DB0}"/>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F7DF2D9B-F3D0-4C8E-B76B-0B532334D246}"/>
            </a:ext>
          </a:extLst>
        </xdr:cNvPr>
        <xdr:cNvSpPr txBox="1"/>
      </xdr:nvSpPr>
      <xdr:spPr>
        <a:xfrm>
          <a:off x="4212590" y="1707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4A5E074F-4543-4219-87FA-520ED04C3531}"/>
            </a:ext>
          </a:extLst>
        </xdr:cNvPr>
        <xdr:cNvCxnSpPr/>
      </xdr:nvCxnSpPr>
      <xdr:spPr>
        <a:xfrm>
          <a:off x="4112260" y="1730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55CAF16-4C8F-4834-AA8D-15864587BEC0}"/>
            </a:ext>
          </a:extLst>
        </xdr:cNvPr>
        <xdr:cNvSpPr txBox="1"/>
      </xdr:nvSpPr>
      <xdr:spPr>
        <a:xfrm>
          <a:off x="4212590" y="17967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AA8B5255-17F6-41B5-9B9F-E534DB4DA3AE}"/>
            </a:ext>
          </a:extLst>
        </xdr:cNvPr>
        <xdr:cNvSpPr/>
      </xdr:nvSpPr>
      <xdr:spPr>
        <a:xfrm>
          <a:off x="4131310" y="1798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E08455D2-BF7E-4D0F-BE00-ECE6925BFE03}"/>
            </a:ext>
          </a:extLst>
        </xdr:cNvPr>
        <xdr:cNvSpPr/>
      </xdr:nvSpPr>
      <xdr:spPr>
        <a:xfrm>
          <a:off x="33883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C41D80C9-2297-4A4E-A6ED-29988DFCA5E6}"/>
            </a:ext>
          </a:extLst>
        </xdr:cNvPr>
        <xdr:cNvSpPr/>
      </xdr:nvSpPr>
      <xdr:spPr>
        <a:xfrm>
          <a:off x="2571750" y="179936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804DB1C0-C512-40CF-90D7-F826F4037DB9}"/>
            </a:ext>
          </a:extLst>
        </xdr:cNvPr>
        <xdr:cNvSpPr/>
      </xdr:nvSpPr>
      <xdr:spPr>
        <a:xfrm>
          <a:off x="1774190" y="179650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821C70B6-7CBE-4461-81D9-EDDAE407D79F}"/>
            </a:ext>
          </a:extLst>
        </xdr:cNvPr>
        <xdr:cNvSpPr/>
      </xdr:nvSpPr>
      <xdr:spPr>
        <a:xfrm>
          <a:off x="988060" y="1790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196BD23-DB85-49C6-B7E4-DD4CCD780FBB}"/>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4C19EF5-FBAB-4401-A518-54EC24D31948}"/>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1C2BD7D-797F-47DE-936E-1363389DDBD4}"/>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5E29B89-7B8E-4213-B846-28F57DD986F4}"/>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7C02C34-C6A0-4D7E-97FB-AE8376063ECB}"/>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126637</xdr:rowOff>
    </xdr:from>
    <xdr:to>
      <xdr:col>24</xdr:col>
      <xdr:colOff>114300</xdr:colOff>
      <xdr:row>105</xdr:row>
      <xdr:rowOff>56787</xdr:rowOff>
    </xdr:to>
    <xdr:sp macro="" textlink="">
      <xdr:nvSpPr>
        <xdr:cNvPr id="415" name="楕円 414">
          <a:extLst>
            <a:ext uri="{FF2B5EF4-FFF2-40B4-BE49-F238E27FC236}">
              <a16:creationId xmlns:a16="http://schemas.microsoft.com/office/drawing/2014/main" id="{F2FF906E-075E-4079-A7F0-C4056365C009}"/>
            </a:ext>
          </a:extLst>
        </xdr:cNvPr>
        <xdr:cNvSpPr/>
      </xdr:nvSpPr>
      <xdr:spPr>
        <a:xfrm>
          <a:off x="4131310" y="179612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149514</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EAB5E421-E15A-473F-8D78-488E4C047427}"/>
            </a:ext>
          </a:extLst>
        </xdr:cNvPr>
        <xdr:cNvSpPr txBox="1"/>
      </xdr:nvSpPr>
      <xdr:spPr>
        <a:xfrm>
          <a:off x="4212590" y="1780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107043</xdr:rowOff>
    </xdr:from>
    <xdr:to>
      <xdr:col>20</xdr:col>
      <xdr:colOff>38100</xdr:colOff>
      <xdr:row>105</xdr:row>
      <xdr:rowOff>37193</xdr:rowOff>
    </xdr:to>
    <xdr:sp macro="" textlink="">
      <xdr:nvSpPr>
        <xdr:cNvPr id="417" name="楕円 416">
          <a:extLst>
            <a:ext uri="{FF2B5EF4-FFF2-40B4-BE49-F238E27FC236}">
              <a16:creationId xmlns:a16="http://schemas.microsoft.com/office/drawing/2014/main" id="{0E4B514D-3C24-4BE7-82B6-6C0E036C8BF9}"/>
            </a:ext>
          </a:extLst>
        </xdr:cNvPr>
        <xdr:cNvSpPr/>
      </xdr:nvSpPr>
      <xdr:spPr>
        <a:xfrm>
          <a:off x="3388360" y="179359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157843</xdr:rowOff>
    </xdr:from>
    <xdr:to>
      <xdr:col>24</xdr:col>
      <xdr:colOff>63500</xdr:colOff>
      <xdr:row>105</xdr:row>
      <xdr:rowOff>5987</xdr:rowOff>
    </xdr:to>
    <xdr:cxnSp macro="">
      <xdr:nvCxnSpPr>
        <xdr:cNvPr id="418" name="直線コネクタ 417">
          <a:extLst>
            <a:ext uri="{FF2B5EF4-FFF2-40B4-BE49-F238E27FC236}">
              <a16:creationId xmlns:a16="http://schemas.microsoft.com/office/drawing/2014/main" id="{81EDC49E-6959-4BB7-8773-02BB57916686}"/>
            </a:ext>
          </a:extLst>
        </xdr:cNvPr>
        <xdr:cNvCxnSpPr/>
      </xdr:nvCxnSpPr>
      <xdr:spPr>
        <a:xfrm>
          <a:off x="3431540" y="17990548"/>
          <a:ext cx="7429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419" name="楕円 418">
          <a:extLst>
            <a:ext uri="{FF2B5EF4-FFF2-40B4-BE49-F238E27FC236}">
              <a16:creationId xmlns:a16="http://schemas.microsoft.com/office/drawing/2014/main" id="{434E57D2-3576-48DC-9F0F-298B6F2636B3}"/>
            </a:ext>
          </a:extLst>
        </xdr:cNvPr>
        <xdr:cNvSpPr/>
      </xdr:nvSpPr>
      <xdr:spPr>
        <a:xfrm>
          <a:off x="2571750" y="179000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157843</xdr:rowOff>
    </xdr:to>
    <xdr:cxnSp macro="">
      <xdr:nvCxnSpPr>
        <xdr:cNvPr id="420" name="直線コネクタ 419">
          <a:extLst>
            <a:ext uri="{FF2B5EF4-FFF2-40B4-BE49-F238E27FC236}">
              <a16:creationId xmlns:a16="http://schemas.microsoft.com/office/drawing/2014/main" id="{3F34C34B-9EE8-4EC6-B9FA-B69FB057D457}"/>
            </a:ext>
          </a:extLst>
        </xdr:cNvPr>
        <xdr:cNvCxnSpPr/>
      </xdr:nvCxnSpPr>
      <xdr:spPr>
        <a:xfrm>
          <a:off x="2626360" y="17954625"/>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421" name="楕円 420">
          <a:extLst>
            <a:ext uri="{FF2B5EF4-FFF2-40B4-BE49-F238E27FC236}">
              <a16:creationId xmlns:a16="http://schemas.microsoft.com/office/drawing/2014/main" id="{2D583211-0D39-46DA-B0AB-BA2DFD38B98B}"/>
            </a:ext>
          </a:extLst>
        </xdr:cNvPr>
        <xdr:cNvSpPr/>
      </xdr:nvSpPr>
      <xdr:spPr>
        <a:xfrm>
          <a:off x="1774190" y="1786599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85998</xdr:rowOff>
    </xdr:from>
    <xdr:to>
      <xdr:col>15</xdr:col>
      <xdr:colOff>50800</xdr:colOff>
      <xdr:row>104</xdr:row>
      <xdr:rowOff>121920</xdr:rowOff>
    </xdr:to>
    <xdr:cxnSp macro="">
      <xdr:nvCxnSpPr>
        <xdr:cNvPr id="422" name="直線コネクタ 421">
          <a:extLst>
            <a:ext uri="{FF2B5EF4-FFF2-40B4-BE49-F238E27FC236}">
              <a16:creationId xmlns:a16="http://schemas.microsoft.com/office/drawing/2014/main" id="{281A73B2-6A49-40A8-9251-798F3DD56552}"/>
            </a:ext>
          </a:extLst>
        </xdr:cNvPr>
        <xdr:cNvCxnSpPr/>
      </xdr:nvCxnSpPr>
      <xdr:spPr>
        <a:xfrm>
          <a:off x="1828800" y="17918703"/>
          <a:ext cx="7975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170724</xdr:rowOff>
    </xdr:from>
    <xdr:to>
      <xdr:col>6</xdr:col>
      <xdr:colOff>38100</xdr:colOff>
      <xdr:row>104</xdr:row>
      <xdr:rowOff>100874</xdr:rowOff>
    </xdr:to>
    <xdr:sp macro="" textlink="">
      <xdr:nvSpPr>
        <xdr:cNvPr id="423" name="楕円 422">
          <a:extLst>
            <a:ext uri="{FF2B5EF4-FFF2-40B4-BE49-F238E27FC236}">
              <a16:creationId xmlns:a16="http://schemas.microsoft.com/office/drawing/2014/main" id="{6F2920F6-4577-4BF6-B242-F27272879967}"/>
            </a:ext>
          </a:extLst>
        </xdr:cNvPr>
        <xdr:cNvSpPr/>
      </xdr:nvSpPr>
      <xdr:spPr>
        <a:xfrm>
          <a:off x="988060" y="1783388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50074</xdr:rowOff>
    </xdr:from>
    <xdr:to>
      <xdr:col>10</xdr:col>
      <xdr:colOff>114300</xdr:colOff>
      <xdr:row>104</xdr:row>
      <xdr:rowOff>85998</xdr:rowOff>
    </xdr:to>
    <xdr:cxnSp macro="">
      <xdr:nvCxnSpPr>
        <xdr:cNvPr id="424" name="直線コネクタ 423">
          <a:extLst>
            <a:ext uri="{FF2B5EF4-FFF2-40B4-BE49-F238E27FC236}">
              <a16:creationId xmlns:a16="http://schemas.microsoft.com/office/drawing/2014/main" id="{880AAF99-3142-4411-94EC-0E15F548C494}"/>
            </a:ext>
          </a:extLst>
        </xdr:cNvPr>
        <xdr:cNvCxnSpPr/>
      </xdr:nvCxnSpPr>
      <xdr:spPr>
        <a:xfrm>
          <a:off x="1031240" y="17884684"/>
          <a:ext cx="797560" cy="3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D39A5DA4-CC2C-4F58-ACFB-B7199E61C219}"/>
            </a:ext>
          </a:extLst>
        </xdr:cNvPr>
        <xdr:cNvSpPr txBox="1"/>
      </xdr:nvSpPr>
      <xdr:spPr>
        <a:xfrm>
          <a:off x="32391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AB28171D-0A04-43A6-813B-4BEA6DDB460B}"/>
            </a:ext>
          </a:extLst>
        </xdr:cNvPr>
        <xdr:cNvSpPr txBox="1"/>
      </xdr:nvSpPr>
      <xdr:spPr>
        <a:xfrm>
          <a:off x="2439044" y="1808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B853EEEC-5B10-4AFD-892D-633DC894430C}"/>
            </a:ext>
          </a:extLst>
        </xdr:cNvPr>
        <xdr:cNvSpPr txBox="1"/>
      </xdr:nvSpPr>
      <xdr:spPr>
        <a:xfrm>
          <a:off x="1641484" y="1805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a:extLst>
            <a:ext uri="{FF2B5EF4-FFF2-40B4-BE49-F238E27FC236}">
              <a16:creationId xmlns:a16="http://schemas.microsoft.com/office/drawing/2014/main" id="{FD79D51F-BC70-4428-B597-6D959340BA10}"/>
            </a:ext>
          </a:extLst>
        </xdr:cNvPr>
        <xdr:cNvSpPr txBox="1"/>
      </xdr:nvSpPr>
      <xdr:spPr>
        <a:xfrm>
          <a:off x="85535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53720</xdr:rowOff>
    </xdr:from>
    <xdr:ext cx="405111" cy="259045"/>
    <xdr:sp macro="" textlink="">
      <xdr:nvSpPr>
        <xdr:cNvPr id="429" name="n_1mainValue【市民会館】&#10;有形固定資産減価償却率">
          <a:extLst>
            <a:ext uri="{FF2B5EF4-FFF2-40B4-BE49-F238E27FC236}">
              <a16:creationId xmlns:a16="http://schemas.microsoft.com/office/drawing/2014/main" id="{74977E65-2618-4308-A48B-803B8DC3C370}"/>
            </a:ext>
          </a:extLst>
        </xdr:cNvPr>
        <xdr:cNvSpPr txBox="1"/>
      </xdr:nvSpPr>
      <xdr:spPr>
        <a:xfrm>
          <a:off x="3239144" y="1771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30" name="n_2mainValue【市民会館】&#10;有形固定資産減価償却率">
          <a:extLst>
            <a:ext uri="{FF2B5EF4-FFF2-40B4-BE49-F238E27FC236}">
              <a16:creationId xmlns:a16="http://schemas.microsoft.com/office/drawing/2014/main" id="{B66AEB83-F1BA-4127-BF1F-908FA8F70F06}"/>
            </a:ext>
          </a:extLst>
        </xdr:cNvPr>
        <xdr:cNvSpPr txBox="1"/>
      </xdr:nvSpPr>
      <xdr:spPr>
        <a:xfrm>
          <a:off x="24390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431" name="n_3mainValue【市民会館】&#10;有形固定資産減価償却率">
          <a:extLst>
            <a:ext uri="{FF2B5EF4-FFF2-40B4-BE49-F238E27FC236}">
              <a16:creationId xmlns:a16="http://schemas.microsoft.com/office/drawing/2014/main" id="{88B095DF-E12B-45BB-BE34-420FC44DF85A}"/>
            </a:ext>
          </a:extLst>
        </xdr:cNvPr>
        <xdr:cNvSpPr txBox="1"/>
      </xdr:nvSpPr>
      <xdr:spPr>
        <a:xfrm>
          <a:off x="164148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117401</xdr:rowOff>
    </xdr:from>
    <xdr:ext cx="405111" cy="259045"/>
    <xdr:sp macro="" textlink="">
      <xdr:nvSpPr>
        <xdr:cNvPr id="432" name="n_4mainValue【市民会館】&#10;有形固定資産減価償却率">
          <a:extLst>
            <a:ext uri="{FF2B5EF4-FFF2-40B4-BE49-F238E27FC236}">
              <a16:creationId xmlns:a16="http://schemas.microsoft.com/office/drawing/2014/main" id="{57FFB2A0-2F4B-4367-B64B-9816B0DD0F27}"/>
            </a:ext>
          </a:extLst>
        </xdr:cNvPr>
        <xdr:cNvSpPr txBox="1"/>
      </xdr:nvSpPr>
      <xdr:spPr>
        <a:xfrm>
          <a:off x="85535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6D8EF29F-6014-4F04-9C40-CA84421240B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C1F0D1BD-21A1-427D-A115-BB4E38C3D69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F96464B1-8B62-4ECA-88F7-3F482A1BE87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7C2B711A-56BB-42A3-A0E1-3AD78D7984E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77948C3F-06A3-4C2F-8F4D-3568C7E5E51A}"/>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18CA990D-A6F2-4D4C-BF26-9A3EAD7398D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7A5B9121-3043-45F7-A770-0BFDB1C74D8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403E2ED7-9BC5-48A8-8643-ADBAC82EEF20}"/>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AF87D2AE-F1BC-4D2E-A0AA-2408F03D70F6}"/>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6FB9D755-0A01-40CD-BFBB-E209B2E8C715}"/>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128C2440-3B76-415B-96E0-63D2F1E4C2E3}"/>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718D87B1-79D9-45BD-AD10-6C744227903B}"/>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85BD2171-E23E-4960-8F5B-C16275E5CF04}"/>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68EE5805-A064-4D03-8A5D-4BBE21B40253}"/>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CC755705-B8A1-44FE-8401-5DE17E3FDC5F}"/>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E466EA20-1145-42FA-B26A-454DCFA6A6B1}"/>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C4285573-324E-4631-8138-2792EABACCF5}"/>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61F2150E-7778-4750-A6AA-C35385064921}"/>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28F5840F-0B37-48BA-B8F0-36AF5348928E}"/>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93885847-A948-40F7-A5F1-8DEFAE11474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69D804E8-EE58-46A2-9353-7FB8B32F08F1}"/>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F37E1250-6B2E-42C3-B899-F51443DF3987}"/>
            </a:ext>
          </a:extLst>
        </xdr:cNvPr>
        <xdr:cNvCxnSpPr/>
      </xdr:nvCxnSpPr>
      <xdr:spPr>
        <a:xfrm flipV="1">
          <a:off x="9429115" y="1740789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1104F059-6929-40F1-9A6B-E7ACFD010B19}"/>
            </a:ext>
          </a:extLst>
        </xdr:cNvPr>
        <xdr:cNvSpPr txBox="1"/>
      </xdr:nvSpPr>
      <xdr:spPr>
        <a:xfrm>
          <a:off x="9467850" y="185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F19A9C24-5C87-415B-BCB5-81CACA15A40A}"/>
            </a:ext>
          </a:extLst>
        </xdr:cNvPr>
        <xdr:cNvCxnSpPr/>
      </xdr:nvCxnSpPr>
      <xdr:spPr>
        <a:xfrm>
          <a:off x="9356090" y="18573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FBF5FCAE-1EB2-4E5D-82D3-24167E19AE60}"/>
            </a:ext>
          </a:extLst>
        </xdr:cNvPr>
        <xdr:cNvSpPr txBox="1"/>
      </xdr:nvSpPr>
      <xdr:spPr>
        <a:xfrm>
          <a:off x="946785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73A5AC67-E160-48E4-9F62-262D84BDDB4E}"/>
            </a:ext>
          </a:extLst>
        </xdr:cNvPr>
        <xdr:cNvCxnSpPr/>
      </xdr:nvCxnSpPr>
      <xdr:spPr>
        <a:xfrm>
          <a:off x="9356090" y="17407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0FD52110-D9C3-452E-A44C-3CEDCB65D4D5}"/>
            </a:ext>
          </a:extLst>
        </xdr:cNvPr>
        <xdr:cNvSpPr txBox="1"/>
      </xdr:nvSpPr>
      <xdr:spPr>
        <a:xfrm>
          <a:off x="946785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BCDFA961-8AE6-44B9-902A-EF60A2769828}"/>
            </a:ext>
          </a:extLst>
        </xdr:cNvPr>
        <xdr:cNvSpPr/>
      </xdr:nvSpPr>
      <xdr:spPr>
        <a:xfrm>
          <a:off x="9394190" y="1826691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188DD3E4-FD7B-4414-8EBC-0FF36B9136EE}"/>
            </a:ext>
          </a:extLst>
        </xdr:cNvPr>
        <xdr:cNvSpPr/>
      </xdr:nvSpPr>
      <xdr:spPr>
        <a:xfrm>
          <a:off x="8632190" y="1825586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BB183211-4A6E-4436-8380-B917176A4EC5}"/>
            </a:ext>
          </a:extLst>
        </xdr:cNvPr>
        <xdr:cNvSpPr/>
      </xdr:nvSpPr>
      <xdr:spPr>
        <a:xfrm>
          <a:off x="7846060" y="182627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9BE14A79-8B3C-4801-BB45-9D7EB37D4D2B}"/>
            </a:ext>
          </a:extLst>
        </xdr:cNvPr>
        <xdr:cNvSpPr/>
      </xdr:nvSpPr>
      <xdr:spPr>
        <a:xfrm>
          <a:off x="7029450" y="182627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B4A66A9B-DF7B-4655-AD7A-4D1257A1B605}"/>
            </a:ext>
          </a:extLst>
        </xdr:cNvPr>
        <xdr:cNvSpPr/>
      </xdr:nvSpPr>
      <xdr:spPr>
        <a:xfrm>
          <a:off x="6231890" y="182516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D64FDFCB-D33B-4AA7-976B-765B0FB88B8C}"/>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6DDA9A94-E65A-4381-8D32-0E73EBD8958A}"/>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A0128FE-D5B9-4BCE-8C0E-5DDA7E30CFCD}"/>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6FC29C67-1A3D-4D9F-BDCE-422939A0E5F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E21DC88-DB43-474A-9EAF-F1425131F24D}"/>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64263</xdr:rowOff>
    </xdr:from>
    <xdr:to>
      <xdr:col>55</xdr:col>
      <xdr:colOff>50800</xdr:colOff>
      <xdr:row>107</xdr:row>
      <xdr:rowOff>165863</xdr:rowOff>
    </xdr:to>
    <xdr:sp macro="" textlink="">
      <xdr:nvSpPr>
        <xdr:cNvPr id="470" name="楕円 469">
          <a:extLst>
            <a:ext uri="{FF2B5EF4-FFF2-40B4-BE49-F238E27FC236}">
              <a16:creationId xmlns:a16="http://schemas.microsoft.com/office/drawing/2014/main" id="{3632CCAB-0EB6-417F-BE3C-095B67ACB4AC}"/>
            </a:ext>
          </a:extLst>
        </xdr:cNvPr>
        <xdr:cNvSpPr/>
      </xdr:nvSpPr>
      <xdr:spPr>
        <a:xfrm>
          <a:off x="9394190" y="18405603"/>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150640</xdr:rowOff>
    </xdr:from>
    <xdr:ext cx="469744" cy="259045"/>
    <xdr:sp macro="" textlink="">
      <xdr:nvSpPr>
        <xdr:cNvPr id="471" name="【市民会館】&#10;一人当たり面積該当値テキスト">
          <a:extLst>
            <a:ext uri="{FF2B5EF4-FFF2-40B4-BE49-F238E27FC236}">
              <a16:creationId xmlns:a16="http://schemas.microsoft.com/office/drawing/2014/main" id="{F5C97A8A-144C-4457-8EE4-D3B481354B6B}"/>
            </a:ext>
          </a:extLst>
        </xdr:cNvPr>
        <xdr:cNvSpPr txBox="1"/>
      </xdr:nvSpPr>
      <xdr:spPr>
        <a:xfrm>
          <a:off x="9467850" y="1832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61976</xdr:rowOff>
    </xdr:from>
    <xdr:to>
      <xdr:col>50</xdr:col>
      <xdr:colOff>165100</xdr:colOff>
      <xdr:row>107</xdr:row>
      <xdr:rowOff>163576</xdr:rowOff>
    </xdr:to>
    <xdr:sp macro="" textlink="">
      <xdr:nvSpPr>
        <xdr:cNvPr id="472" name="楕円 471">
          <a:extLst>
            <a:ext uri="{FF2B5EF4-FFF2-40B4-BE49-F238E27FC236}">
              <a16:creationId xmlns:a16="http://schemas.microsoft.com/office/drawing/2014/main" id="{B23D663F-730E-4539-947B-B69E41A460C6}"/>
            </a:ext>
          </a:extLst>
        </xdr:cNvPr>
        <xdr:cNvSpPr/>
      </xdr:nvSpPr>
      <xdr:spPr>
        <a:xfrm>
          <a:off x="8632190" y="1840331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112776</xdr:rowOff>
    </xdr:from>
    <xdr:to>
      <xdr:col>55</xdr:col>
      <xdr:colOff>0</xdr:colOff>
      <xdr:row>107</xdr:row>
      <xdr:rowOff>115063</xdr:rowOff>
    </xdr:to>
    <xdr:cxnSp macro="">
      <xdr:nvCxnSpPr>
        <xdr:cNvPr id="473" name="直線コネクタ 472">
          <a:extLst>
            <a:ext uri="{FF2B5EF4-FFF2-40B4-BE49-F238E27FC236}">
              <a16:creationId xmlns:a16="http://schemas.microsoft.com/office/drawing/2014/main" id="{FFDC21B4-03D8-405D-B4DB-9DA5AC94F021}"/>
            </a:ext>
          </a:extLst>
        </xdr:cNvPr>
        <xdr:cNvCxnSpPr/>
      </xdr:nvCxnSpPr>
      <xdr:spPr>
        <a:xfrm>
          <a:off x="8686800" y="18457926"/>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61976</xdr:rowOff>
    </xdr:from>
    <xdr:to>
      <xdr:col>46</xdr:col>
      <xdr:colOff>38100</xdr:colOff>
      <xdr:row>107</xdr:row>
      <xdr:rowOff>163576</xdr:rowOff>
    </xdr:to>
    <xdr:sp macro="" textlink="">
      <xdr:nvSpPr>
        <xdr:cNvPr id="474" name="楕円 473">
          <a:extLst>
            <a:ext uri="{FF2B5EF4-FFF2-40B4-BE49-F238E27FC236}">
              <a16:creationId xmlns:a16="http://schemas.microsoft.com/office/drawing/2014/main" id="{AEC3980B-A02E-417D-8CF4-A3AD83AEA0F0}"/>
            </a:ext>
          </a:extLst>
        </xdr:cNvPr>
        <xdr:cNvSpPr/>
      </xdr:nvSpPr>
      <xdr:spPr>
        <a:xfrm>
          <a:off x="7846060" y="1840331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112776</xdr:rowOff>
    </xdr:from>
    <xdr:to>
      <xdr:col>50</xdr:col>
      <xdr:colOff>114300</xdr:colOff>
      <xdr:row>107</xdr:row>
      <xdr:rowOff>112776</xdr:rowOff>
    </xdr:to>
    <xdr:cxnSp macro="">
      <xdr:nvCxnSpPr>
        <xdr:cNvPr id="475" name="直線コネクタ 474">
          <a:extLst>
            <a:ext uri="{FF2B5EF4-FFF2-40B4-BE49-F238E27FC236}">
              <a16:creationId xmlns:a16="http://schemas.microsoft.com/office/drawing/2014/main" id="{1DA5366F-2350-4647-8DA4-D9BFF55A5DF0}"/>
            </a:ext>
          </a:extLst>
        </xdr:cNvPr>
        <xdr:cNvCxnSpPr/>
      </xdr:nvCxnSpPr>
      <xdr:spPr>
        <a:xfrm>
          <a:off x="7889240" y="1845792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61976</xdr:rowOff>
    </xdr:from>
    <xdr:to>
      <xdr:col>41</xdr:col>
      <xdr:colOff>101600</xdr:colOff>
      <xdr:row>107</xdr:row>
      <xdr:rowOff>163576</xdr:rowOff>
    </xdr:to>
    <xdr:sp macro="" textlink="">
      <xdr:nvSpPr>
        <xdr:cNvPr id="476" name="楕円 475">
          <a:extLst>
            <a:ext uri="{FF2B5EF4-FFF2-40B4-BE49-F238E27FC236}">
              <a16:creationId xmlns:a16="http://schemas.microsoft.com/office/drawing/2014/main" id="{1D38DA84-85D6-47C5-8AC2-5C048D5C56EA}"/>
            </a:ext>
          </a:extLst>
        </xdr:cNvPr>
        <xdr:cNvSpPr/>
      </xdr:nvSpPr>
      <xdr:spPr>
        <a:xfrm>
          <a:off x="7029450" y="184033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112776</xdr:rowOff>
    </xdr:from>
    <xdr:to>
      <xdr:col>45</xdr:col>
      <xdr:colOff>177800</xdr:colOff>
      <xdr:row>107</xdr:row>
      <xdr:rowOff>112776</xdr:rowOff>
    </xdr:to>
    <xdr:cxnSp macro="">
      <xdr:nvCxnSpPr>
        <xdr:cNvPr id="477" name="直線コネクタ 476">
          <a:extLst>
            <a:ext uri="{FF2B5EF4-FFF2-40B4-BE49-F238E27FC236}">
              <a16:creationId xmlns:a16="http://schemas.microsoft.com/office/drawing/2014/main" id="{785BB038-2B59-43E4-8B77-CC0F3E1AC1F4}"/>
            </a:ext>
          </a:extLst>
        </xdr:cNvPr>
        <xdr:cNvCxnSpPr/>
      </xdr:nvCxnSpPr>
      <xdr:spPr>
        <a:xfrm>
          <a:off x="7084060" y="1845792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59689</xdr:rowOff>
    </xdr:from>
    <xdr:to>
      <xdr:col>36</xdr:col>
      <xdr:colOff>165100</xdr:colOff>
      <xdr:row>107</xdr:row>
      <xdr:rowOff>161289</xdr:rowOff>
    </xdr:to>
    <xdr:sp macro="" textlink="">
      <xdr:nvSpPr>
        <xdr:cNvPr id="478" name="楕円 477">
          <a:extLst>
            <a:ext uri="{FF2B5EF4-FFF2-40B4-BE49-F238E27FC236}">
              <a16:creationId xmlns:a16="http://schemas.microsoft.com/office/drawing/2014/main" id="{951ED4AE-4DE9-478B-908B-D4459A174D35}"/>
            </a:ext>
          </a:extLst>
        </xdr:cNvPr>
        <xdr:cNvSpPr/>
      </xdr:nvSpPr>
      <xdr:spPr>
        <a:xfrm>
          <a:off x="6231890" y="1840102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110489</xdr:rowOff>
    </xdr:from>
    <xdr:to>
      <xdr:col>41</xdr:col>
      <xdr:colOff>50800</xdr:colOff>
      <xdr:row>107</xdr:row>
      <xdr:rowOff>112776</xdr:rowOff>
    </xdr:to>
    <xdr:cxnSp macro="">
      <xdr:nvCxnSpPr>
        <xdr:cNvPr id="479" name="直線コネクタ 478">
          <a:extLst>
            <a:ext uri="{FF2B5EF4-FFF2-40B4-BE49-F238E27FC236}">
              <a16:creationId xmlns:a16="http://schemas.microsoft.com/office/drawing/2014/main" id="{D55049DF-42B9-499D-93D6-86178500C518}"/>
            </a:ext>
          </a:extLst>
        </xdr:cNvPr>
        <xdr:cNvCxnSpPr/>
      </xdr:nvCxnSpPr>
      <xdr:spPr>
        <a:xfrm>
          <a:off x="6286500" y="18453734"/>
          <a:ext cx="79756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427C1F55-257C-45B3-B304-8FA206A2A3C4}"/>
            </a:ext>
          </a:extLst>
        </xdr:cNvPr>
        <xdr:cNvSpPr txBox="1"/>
      </xdr:nvSpPr>
      <xdr:spPr>
        <a:xfrm>
          <a:off x="8454467" y="180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CB09636C-0EC1-4A9A-A2ED-4F5D052E191A}"/>
            </a:ext>
          </a:extLst>
        </xdr:cNvPr>
        <xdr:cNvSpPr txBox="1"/>
      </xdr:nvSpPr>
      <xdr:spPr>
        <a:xfrm>
          <a:off x="7673417"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75EE392D-B3B4-475E-920B-F83891DDCF9D}"/>
            </a:ext>
          </a:extLst>
        </xdr:cNvPr>
        <xdr:cNvSpPr txBox="1"/>
      </xdr:nvSpPr>
      <xdr:spPr>
        <a:xfrm>
          <a:off x="6866332"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5165302F-7100-4A31-88D3-60AE79F5DBD7}"/>
            </a:ext>
          </a:extLst>
        </xdr:cNvPr>
        <xdr:cNvSpPr txBox="1"/>
      </xdr:nvSpPr>
      <xdr:spPr>
        <a:xfrm>
          <a:off x="6068772"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154703</xdr:rowOff>
    </xdr:from>
    <xdr:ext cx="469744" cy="259045"/>
    <xdr:sp macro="" textlink="">
      <xdr:nvSpPr>
        <xdr:cNvPr id="484" name="n_1mainValue【市民会館】&#10;一人当たり面積">
          <a:extLst>
            <a:ext uri="{FF2B5EF4-FFF2-40B4-BE49-F238E27FC236}">
              <a16:creationId xmlns:a16="http://schemas.microsoft.com/office/drawing/2014/main" id="{073A2662-9154-4C86-93C6-F07EB8ACACBF}"/>
            </a:ext>
          </a:extLst>
        </xdr:cNvPr>
        <xdr:cNvSpPr txBox="1"/>
      </xdr:nvSpPr>
      <xdr:spPr>
        <a:xfrm>
          <a:off x="845446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154703</xdr:rowOff>
    </xdr:from>
    <xdr:ext cx="469744" cy="259045"/>
    <xdr:sp macro="" textlink="">
      <xdr:nvSpPr>
        <xdr:cNvPr id="485" name="n_2mainValue【市民会館】&#10;一人当たり面積">
          <a:extLst>
            <a:ext uri="{FF2B5EF4-FFF2-40B4-BE49-F238E27FC236}">
              <a16:creationId xmlns:a16="http://schemas.microsoft.com/office/drawing/2014/main" id="{1980A3DC-8914-4284-B2C7-AF7C8C77DF58}"/>
            </a:ext>
          </a:extLst>
        </xdr:cNvPr>
        <xdr:cNvSpPr txBox="1"/>
      </xdr:nvSpPr>
      <xdr:spPr>
        <a:xfrm>
          <a:off x="767341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154703</xdr:rowOff>
    </xdr:from>
    <xdr:ext cx="469744" cy="259045"/>
    <xdr:sp macro="" textlink="">
      <xdr:nvSpPr>
        <xdr:cNvPr id="486" name="n_3mainValue【市民会館】&#10;一人当たり面積">
          <a:extLst>
            <a:ext uri="{FF2B5EF4-FFF2-40B4-BE49-F238E27FC236}">
              <a16:creationId xmlns:a16="http://schemas.microsoft.com/office/drawing/2014/main" id="{42329031-A011-4F3D-878A-BE6EF221943D}"/>
            </a:ext>
          </a:extLst>
        </xdr:cNvPr>
        <xdr:cNvSpPr txBox="1"/>
      </xdr:nvSpPr>
      <xdr:spPr>
        <a:xfrm>
          <a:off x="6866332"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152416</xdr:rowOff>
    </xdr:from>
    <xdr:ext cx="469744" cy="259045"/>
    <xdr:sp macro="" textlink="">
      <xdr:nvSpPr>
        <xdr:cNvPr id="487" name="n_4mainValue【市民会館】&#10;一人当たり面積">
          <a:extLst>
            <a:ext uri="{FF2B5EF4-FFF2-40B4-BE49-F238E27FC236}">
              <a16:creationId xmlns:a16="http://schemas.microsoft.com/office/drawing/2014/main" id="{69626F5D-2FB3-4555-B1DD-9B5A0BE97952}"/>
            </a:ext>
          </a:extLst>
        </xdr:cNvPr>
        <xdr:cNvSpPr txBox="1"/>
      </xdr:nvSpPr>
      <xdr:spPr>
        <a:xfrm>
          <a:off x="6068772"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C47C2FE0-D82A-47BE-A8F9-CD7CCF8B8DC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E6763180-D67C-41C8-AA33-94878FC3FF7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9F6F72A3-7E2D-4A3C-9CC1-48885313A46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31F2DD48-2264-4D29-882B-3678DCC84F9D}"/>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FF7642C1-4A69-42F6-9385-34DC70C4672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189F1CE2-DEBD-4456-BD9A-015B028D28F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48406E0B-C918-4374-BEB1-C2C06ADDCB5D}"/>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29367ED1-02DE-4BD2-9998-DACC4EA38FB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313DDB2D-7110-409D-AE28-BB924688115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5A3B0140-DC87-4348-9C89-E7F475BFE77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50986B66-9DA4-4C04-B9D2-121916DB706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1659524B-B00E-462D-9E0A-4FCF75493357}"/>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EF0D0F7F-0CD3-443B-ABEE-8D575D05CB9D}"/>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AEE3527A-893B-4B7A-A601-3CF9360AA1F6}"/>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AEBC21DB-4CE1-4154-97B1-8B07C3B3B410}"/>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75232F58-C4D5-4E83-8DD2-CF1D276C85E3}"/>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C881AD87-ECE1-4A50-A61D-7B391163B5BB}"/>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73F8868D-D27F-49B2-8673-0374B0BB4660}"/>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7089CFB3-DB74-4FAC-84A0-CCDB09FA090C}"/>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03D296AE-DDFA-4156-A8FC-4D0C35874245}"/>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12D151A0-DF5F-42EA-A5A0-9C241A20265A}"/>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503835A1-F8FE-4E96-BD89-EB857D0E7AEE}"/>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96D72B29-6064-4BFC-A751-143E398D0F26}"/>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8DD9E07D-2A03-490A-99ED-B29420784756}"/>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F5378EAD-5893-40B1-A8C6-A4550A1894EC}"/>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795BC8A1-4786-4B0A-9025-3EB1D8A5FAFD}"/>
            </a:ext>
          </a:extLst>
        </xdr:cNvPr>
        <xdr:cNvCxnSpPr/>
      </xdr:nvCxnSpPr>
      <xdr:spPr>
        <a:xfrm flipV="1">
          <a:off x="14703424" y="5874748"/>
          <a:ext cx="0" cy="134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8388C286-3DDA-4938-8FD7-BC5D1B92DE1F}"/>
            </a:ext>
          </a:extLst>
        </xdr:cNvPr>
        <xdr:cNvSpPr txBox="1"/>
      </xdr:nvSpPr>
      <xdr:spPr>
        <a:xfrm>
          <a:off x="1474216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4D569262-98B6-43E4-BB3E-3E1D131EF673}"/>
            </a:ext>
          </a:extLst>
        </xdr:cNvPr>
        <xdr:cNvCxnSpPr/>
      </xdr:nvCxnSpPr>
      <xdr:spPr>
        <a:xfrm>
          <a:off x="1461135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ABDAEB89-FAA9-416B-8A45-C58AFDDFA766}"/>
            </a:ext>
          </a:extLst>
        </xdr:cNvPr>
        <xdr:cNvSpPr txBox="1"/>
      </xdr:nvSpPr>
      <xdr:spPr>
        <a:xfrm>
          <a:off x="14742160" y="564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BBC3F7F2-815F-49FD-B5BC-00D204097F4D}"/>
            </a:ext>
          </a:extLst>
        </xdr:cNvPr>
        <xdr:cNvCxnSpPr/>
      </xdr:nvCxnSpPr>
      <xdr:spPr>
        <a:xfrm>
          <a:off x="14611350" y="587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426D33FF-B643-495E-BADF-3E0624BF0DD4}"/>
            </a:ext>
          </a:extLst>
        </xdr:cNvPr>
        <xdr:cNvSpPr txBox="1"/>
      </xdr:nvSpPr>
      <xdr:spPr>
        <a:xfrm>
          <a:off x="14742160" y="6486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58F921F2-5D4C-4BC7-BA27-FCD623461981}"/>
            </a:ext>
          </a:extLst>
        </xdr:cNvPr>
        <xdr:cNvSpPr/>
      </xdr:nvSpPr>
      <xdr:spPr>
        <a:xfrm>
          <a:off x="14649450" y="66387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F2AAE3B1-48F2-4874-9CE8-AE5DBF554B3A}"/>
            </a:ext>
          </a:extLst>
        </xdr:cNvPr>
        <xdr:cNvSpPr/>
      </xdr:nvSpPr>
      <xdr:spPr>
        <a:xfrm>
          <a:off x="13887450" y="66069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C2300CA2-7C3D-445A-A64E-0E207F83ED14}"/>
            </a:ext>
          </a:extLst>
        </xdr:cNvPr>
        <xdr:cNvSpPr/>
      </xdr:nvSpPr>
      <xdr:spPr>
        <a:xfrm>
          <a:off x="13089890" y="65693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91905529-A240-4A01-B8CE-DC792D8E3978}"/>
            </a:ext>
          </a:extLst>
        </xdr:cNvPr>
        <xdr:cNvSpPr/>
      </xdr:nvSpPr>
      <xdr:spPr>
        <a:xfrm>
          <a:off x="12303760" y="65535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955AFB70-1539-4569-A610-58311D26A0A4}"/>
            </a:ext>
          </a:extLst>
        </xdr:cNvPr>
        <xdr:cNvSpPr/>
      </xdr:nvSpPr>
      <xdr:spPr>
        <a:xfrm>
          <a:off x="11487150" y="65709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4F8B2A1-7700-4B1A-8541-4B3F43BAFF55}"/>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4126582-625E-42CF-916B-E7FDD4A1DC2B}"/>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3C61AC1-DA6F-4B2F-B4B4-33E9FF510079}"/>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E434FBC-48B4-42CD-BE3A-CC637EC7D32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96F9AD8-64A6-4084-BB82-763B9FCFCCB7}"/>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529" name="楕円 528">
          <a:extLst>
            <a:ext uri="{FF2B5EF4-FFF2-40B4-BE49-F238E27FC236}">
              <a16:creationId xmlns:a16="http://schemas.microsoft.com/office/drawing/2014/main" id="{EFA7FF71-FA43-4B5F-A9D3-69CCCCE2645D}"/>
            </a:ext>
          </a:extLst>
        </xdr:cNvPr>
        <xdr:cNvSpPr/>
      </xdr:nvSpPr>
      <xdr:spPr>
        <a:xfrm>
          <a:off x="14649450" y="6955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3638C0B-C51C-4401-B166-D88554F16CAB}"/>
            </a:ext>
          </a:extLst>
        </xdr:cNvPr>
        <xdr:cNvSpPr txBox="1"/>
      </xdr:nvSpPr>
      <xdr:spPr>
        <a:xfrm>
          <a:off x="1474216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531" name="楕円 530">
          <a:extLst>
            <a:ext uri="{FF2B5EF4-FFF2-40B4-BE49-F238E27FC236}">
              <a16:creationId xmlns:a16="http://schemas.microsoft.com/office/drawing/2014/main" id="{4E9D00D1-083F-4689-9997-BAAC420F7F01}"/>
            </a:ext>
          </a:extLst>
        </xdr:cNvPr>
        <xdr:cNvSpPr/>
      </xdr:nvSpPr>
      <xdr:spPr>
        <a:xfrm>
          <a:off x="13887450" y="691714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144780</xdr:rowOff>
    </xdr:to>
    <xdr:cxnSp macro="">
      <xdr:nvCxnSpPr>
        <xdr:cNvPr id="532" name="直線コネクタ 531">
          <a:extLst>
            <a:ext uri="{FF2B5EF4-FFF2-40B4-BE49-F238E27FC236}">
              <a16:creationId xmlns:a16="http://schemas.microsoft.com/office/drawing/2014/main" id="{0E9E8068-99F8-481D-A0D3-31103D3435B8}"/>
            </a:ext>
          </a:extLst>
        </xdr:cNvPr>
        <xdr:cNvCxnSpPr/>
      </xdr:nvCxnSpPr>
      <xdr:spPr>
        <a:xfrm>
          <a:off x="13942060" y="6971756"/>
          <a:ext cx="762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27033</xdr:rowOff>
    </xdr:from>
    <xdr:to>
      <xdr:col>76</xdr:col>
      <xdr:colOff>165100</xdr:colOff>
      <xdr:row>40</xdr:row>
      <xdr:rowOff>128633</xdr:rowOff>
    </xdr:to>
    <xdr:sp macro="" textlink="">
      <xdr:nvSpPr>
        <xdr:cNvPr id="533" name="楕円 532">
          <a:extLst>
            <a:ext uri="{FF2B5EF4-FFF2-40B4-BE49-F238E27FC236}">
              <a16:creationId xmlns:a16="http://schemas.microsoft.com/office/drawing/2014/main" id="{C8AC2A90-AF6C-4EBC-B8A3-5DC7B8A5262A}"/>
            </a:ext>
          </a:extLst>
        </xdr:cNvPr>
        <xdr:cNvSpPr/>
      </xdr:nvSpPr>
      <xdr:spPr>
        <a:xfrm>
          <a:off x="13089890" y="688312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77833</xdr:rowOff>
    </xdr:from>
    <xdr:to>
      <xdr:col>81</xdr:col>
      <xdr:colOff>50800</xdr:colOff>
      <xdr:row>40</xdr:row>
      <xdr:rowOff>113756</xdr:rowOff>
    </xdr:to>
    <xdr:cxnSp macro="">
      <xdr:nvCxnSpPr>
        <xdr:cNvPr id="534" name="直線コネクタ 533">
          <a:extLst>
            <a:ext uri="{FF2B5EF4-FFF2-40B4-BE49-F238E27FC236}">
              <a16:creationId xmlns:a16="http://schemas.microsoft.com/office/drawing/2014/main" id="{7791250E-B8C0-475D-929A-EC1B0049028C}"/>
            </a:ext>
          </a:extLst>
        </xdr:cNvPr>
        <xdr:cNvCxnSpPr/>
      </xdr:nvCxnSpPr>
      <xdr:spPr>
        <a:xfrm>
          <a:off x="13144500" y="6935833"/>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160927</xdr:rowOff>
    </xdr:from>
    <xdr:to>
      <xdr:col>72</xdr:col>
      <xdr:colOff>38100</xdr:colOff>
      <xdr:row>40</xdr:row>
      <xdr:rowOff>91077</xdr:rowOff>
    </xdr:to>
    <xdr:sp macro="" textlink="">
      <xdr:nvSpPr>
        <xdr:cNvPr id="535" name="楕円 534">
          <a:extLst>
            <a:ext uri="{FF2B5EF4-FFF2-40B4-BE49-F238E27FC236}">
              <a16:creationId xmlns:a16="http://schemas.microsoft.com/office/drawing/2014/main" id="{54D63DF9-06D3-4D4B-9878-73C93D5C56F0}"/>
            </a:ext>
          </a:extLst>
        </xdr:cNvPr>
        <xdr:cNvSpPr/>
      </xdr:nvSpPr>
      <xdr:spPr>
        <a:xfrm>
          <a:off x="12303760" y="684938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40277</xdr:rowOff>
    </xdr:from>
    <xdr:to>
      <xdr:col>76</xdr:col>
      <xdr:colOff>114300</xdr:colOff>
      <xdr:row>40</xdr:row>
      <xdr:rowOff>77833</xdr:rowOff>
    </xdr:to>
    <xdr:cxnSp macro="">
      <xdr:nvCxnSpPr>
        <xdr:cNvPr id="536" name="直線コネクタ 535">
          <a:extLst>
            <a:ext uri="{FF2B5EF4-FFF2-40B4-BE49-F238E27FC236}">
              <a16:creationId xmlns:a16="http://schemas.microsoft.com/office/drawing/2014/main" id="{58D8D5A6-B6AD-4CD2-A016-6A436D33C47F}"/>
            </a:ext>
          </a:extLst>
        </xdr:cNvPr>
        <xdr:cNvCxnSpPr/>
      </xdr:nvCxnSpPr>
      <xdr:spPr>
        <a:xfrm>
          <a:off x="12346940" y="6898277"/>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123372</xdr:rowOff>
    </xdr:from>
    <xdr:to>
      <xdr:col>67</xdr:col>
      <xdr:colOff>101600</xdr:colOff>
      <xdr:row>40</xdr:row>
      <xdr:rowOff>53522</xdr:rowOff>
    </xdr:to>
    <xdr:sp macro="" textlink="">
      <xdr:nvSpPr>
        <xdr:cNvPr id="537" name="楕円 536">
          <a:extLst>
            <a:ext uri="{FF2B5EF4-FFF2-40B4-BE49-F238E27FC236}">
              <a16:creationId xmlns:a16="http://schemas.microsoft.com/office/drawing/2014/main" id="{A8560F48-CF11-48F2-9295-F1E613250A16}"/>
            </a:ext>
          </a:extLst>
        </xdr:cNvPr>
        <xdr:cNvSpPr/>
      </xdr:nvSpPr>
      <xdr:spPr>
        <a:xfrm>
          <a:off x="11487150" y="68118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2722</xdr:rowOff>
    </xdr:from>
    <xdr:to>
      <xdr:col>71</xdr:col>
      <xdr:colOff>177800</xdr:colOff>
      <xdr:row>40</xdr:row>
      <xdr:rowOff>40277</xdr:rowOff>
    </xdr:to>
    <xdr:cxnSp macro="">
      <xdr:nvCxnSpPr>
        <xdr:cNvPr id="538" name="直線コネクタ 537">
          <a:extLst>
            <a:ext uri="{FF2B5EF4-FFF2-40B4-BE49-F238E27FC236}">
              <a16:creationId xmlns:a16="http://schemas.microsoft.com/office/drawing/2014/main" id="{424E3B0C-2AC7-4BF6-A957-0F5EB55AC089}"/>
            </a:ext>
          </a:extLst>
        </xdr:cNvPr>
        <xdr:cNvCxnSpPr/>
      </xdr:nvCxnSpPr>
      <xdr:spPr>
        <a:xfrm>
          <a:off x="11541760" y="6860722"/>
          <a:ext cx="80518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74440848-E61E-4412-95A5-24937F08E7DF}"/>
            </a:ext>
          </a:extLst>
        </xdr:cNvPr>
        <xdr:cNvSpPr txBox="1"/>
      </xdr:nvSpPr>
      <xdr:spPr>
        <a:xfrm>
          <a:off x="13738234" y="638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CFBA275D-F4E2-4075-B5BC-A4CB0DCA1A7A}"/>
            </a:ext>
          </a:extLst>
        </xdr:cNvPr>
        <xdr:cNvSpPr txBox="1"/>
      </xdr:nvSpPr>
      <xdr:spPr>
        <a:xfrm>
          <a:off x="12957184" y="635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F4638CF8-EB91-4886-AF20-01B567D2E1CF}"/>
            </a:ext>
          </a:extLst>
        </xdr:cNvPr>
        <xdr:cNvSpPr txBox="1"/>
      </xdr:nvSpPr>
      <xdr:spPr>
        <a:xfrm>
          <a:off x="12171054" y="633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F1CCB641-FC97-4783-B8CF-3A9126E0C705}"/>
            </a:ext>
          </a:extLst>
        </xdr:cNvPr>
        <xdr:cNvSpPr txBox="1"/>
      </xdr:nvSpPr>
      <xdr:spPr>
        <a:xfrm>
          <a:off x="113544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EC1907EF-1CC3-40F6-8FA9-8608D2AE400E}"/>
            </a:ext>
          </a:extLst>
        </xdr:cNvPr>
        <xdr:cNvSpPr txBox="1"/>
      </xdr:nvSpPr>
      <xdr:spPr>
        <a:xfrm>
          <a:off x="1373823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119760</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489DF1CB-49D4-4106-A192-4F1EEB57B9EF}"/>
            </a:ext>
          </a:extLst>
        </xdr:cNvPr>
        <xdr:cNvSpPr txBox="1"/>
      </xdr:nvSpPr>
      <xdr:spPr>
        <a:xfrm>
          <a:off x="12957184" y="69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82204</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7042E167-1EFF-42BC-A41C-631F54B90A41}"/>
            </a:ext>
          </a:extLst>
        </xdr:cNvPr>
        <xdr:cNvSpPr txBox="1"/>
      </xdr:nvSpPr>
      <xdr:spPr>
        <a:xfrm>
          <a:off x="12171054" y="69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44649</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6A26CA4A-B3DC-4692-AD31-67D19F1B2C7C}"/>
            </a:ext>
          </a:extLst>
        </xdr:cNvPr>
        <xdr:cNvSpPr txBox="1"/>
      </xdr:nvSpPr>
      <xdr:spPr>
        <a:xfrm>
          <a:off x="11354444" y="69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98959C83-59F8-4F95-8039-26DD58F71066}"/>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BE767B7-E0B5-4A71-81C3-9D59963573B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12B2B19A-47E9-4FDE-91A0-45D97729ECD5}"/>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649AF6FE-4288-4618-80AA-B86F8897A081}"/>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7BE36864-D0F5-4ADB-900B-2B3BC8F193F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5CFA6A35-18AD-4AAC-8724-3305309B8BE5}"/>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8D29EC89-4BC5-4D4E-8386-C888A1517A6C}"/>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FFE6624A-15AD-4275-8823-7C1852B9455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585BE077-6279-4E6B-97EF-4153C8BCC0C8}"/>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52CD528A-8F74-4DDB-8658-8FD94077650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7BD87F67-85E8-48E7-B073-C72BAE108517}"/>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BDA5F65F-D36D-495F-AB69-A0B280D2C2D6}"/>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287DD601-D847-4DD7-856C-90194CA8E4CB}"/>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3E008A91-524B-4701-8270-F7FDE2F9A874}"/>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62FA80C0-BB6E-4EC2-866A-C133648316E4}"/>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E5366BE1-99EF-45F0-A18C-3CF4D7AD1AE0}"/>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6DF4D2B9-545F-4D20-B874-2D5ECD28C9E2}"/>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2C05A37A-9707-4D5D-92AE-0D87C29B6B1A}"/>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647D2181-8C0E-4B7B-ABD1-84A4D1498CF3}"/>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3C7DEBAC-6834-46DD-A0AF-3AD7BA6DAA8C}"/>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58F5DA22-8575-4BB7-9E79-EBF0CC79D6DD}"/>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0AE9D8FE-E307-4884-B91D-E3ACC17FD474}"/>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2464BFE0-0900-4089-9379-F53894B2ACD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97E54F6E-F587-47AD-BD27-17FC594288D9}"/>
            </a:ext>
          </a:extLst>
        </xdr:cNvPr>
        <xdr:cNvCxnSpPr/>
      </xdr:nvCxnSpPr>
      <xdr:spPr>
        <a:xfrm flipV="1">
          <a:off x="19947254" y="5934300"/>
          <a:ext cx="0" cy="130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E2941D0A-0E0B-479E-8599-80BB2737F14D}"/>
            </a:ext>
          </a:extLst>
        </xdr:cNvPr>
        <xdr:cNvSpPr txBox="1"/>
      </xdr:nvSpPr>
      <xdr:spPr>
        <a:xfrm>
          <a:off x="1998599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A1B9B21B-DBC5-4B67-A03E-8B5A551A04AD}"/>
            </a:ext>
          </a:extLst>
        </xdr:cNvPr>
        <xdr:cNvCxnSpPr/>
      </xdr:nvCxnSpPr>
      <xdr:spPr>
        <a:xfrm>
          <a:off x="19885660" y="723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128713DD-CA78-4FEB-9C74-1533AAA3E35C}"/>
            </a:ext>
          </a:extLst>
        </xdr:cNvPr>
        <xdr:cNvSpPr txBox="1"/>
      </xdr:nvSpPr>
      <xdr:spPr>
        <a:xfrm>
          <a:off x="19985990" y="5715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92E8E8FD-80BC-487C-97F5-2BE6BFC5D469}"/>
            </a:ext>
          </a:extLst>
        </xdr:cNvPr>
        <xdr:cNvCxnSpPr/>
      </xdr:nvCxnSpPr>
      <xdr:spPr>
        <a:xfrm>
          <a:off x="19885660" y="5934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F9692525-BBBD-417B-A7E5-59C8142A6090}"/>
            </a:ext>
          </a:extLst>
        </xdr:cNvPr>
        <xdr:cNvSpPr txBox="1"/>
      </xdr:nvSpPr>
      <xdr:spPr>
        <a:xfrm>
          <a:off x="19985990" y="6966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7DAB3E06-3CED-4CE9-9469-C319A76B287B}"/>
            </a:ext>
          </a:extLst>
        </xdr:cNvPr>
        <xdr:cNvSpPr/>
      </xdr:nvSpPr>
      <xdr:spPr>
        <a:xfrm>
          <a:off x="19904710" y="7118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F8DAEF4C-E888-4257-A19F-0088A7A76C68}"/>
            </a:ext>
          </a:extLst>
        </xdr:cNvPr>
        <xdr:cNvSpPr/>
      </xdr:nvSpPr>
      <xdr:spPr>
        <a:xfrm>
          <a:off x="19161760" y="7130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1A82383E-121D-4EC4-AA5C-DD242F5A0CBC}"/>
            </a:ext>
          </a:extLst>
        </xdr:cNvPr>
        <xdr:cNvSpPr/>
      </xdr:nvSpPr>
      <xdr:spPr>
        <a:xfrm>
          <a:off x="18345150" y="713078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66708358-06AD-4934-A1F4-8F69437A9C3E}"/>
            </a:ext>
          </a:extLst>
        </xdr:cNvPr>
        <xdr:cNvSpPr/>
      </xdr:nvSpPr>
      <xdr:spPr>
        <a:xfrm>
          <a:off x="17547590" y="71331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0893B0B3-CCEF-4A5B-8C7B-0F511798A2F0}"/>
            </a:ext>
          </a:extLst>
        </xdr:cNvPr>
        <xdr:cNvSpPr/>
      </xdr:nvSpPr>
      <xdr:spPr>
        <a:xfrm>
          <a:off x="16761460" y="71352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4C48987-3550-4892-BCFF-F2E336C430D4}"/>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103F3F20-B1BC-487E-ABAE-8652DDBDF2BC}"/>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A6B870EB-7088-4A59-A3AA-20D1EA934ED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2879D2C-3E64-4687-87F8-218701D8ED81}"/>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CD98490-409B-4CC3-AC49-2967DD3EFE71}"/>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125660</xdr:rowOff>
    </xdr:from>
    <xdr:to>
      <xdr:col>116</xdr:col>
      <xdr:colOff>114300</xdr:colOff>
      <xdr:row>42</xdr:row>
      <xdr:rowOff>55810</xdr:rowOff>
    </xdr:to>
    <xdr:sp macro="" textlink="">
      <xdr:nvSpPr>
        <xdr:cNvPr id="586" name="楕円 585">
          <a:extLst>
            <a:ext uri="{FF2B5EF4-FFF2-40B4-BE49-F238E27FC236}">
              <a16:creationId xmlns:a16="http://schemas.microsoft.com/office/drawing/2014/main" id="{2BF19FA4-900F-4472-BCF0-184CC42EA59C}"/>
            </a:ext>
          </a:extLst>
        </xdr:cNvPr>
        <xdr:cNvSpPr/>
      </xdr:nvSpPr>
      <xdr:spPr>
        <a:xfrm>
          <a:off x="19904710" y="71570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47A87D90-1D9B-42F3-BA5A-0BA84585E1EA}"/>
            </a:ext>
          </a:extLst>
        </xdr:cNvPr>
        <xdr:cNvSpPr txBox="1"/>
      </xdr:nvSpPr>
      <xdr:spPr>
        <a:xfrm>
          <a:off x="19985990" y="70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125645</xdr:rowOff>
    </xdr:from>
    <xdr:to>
      <xdr:col>112</xdr:col>
      <xdr:colOff>38100</xdr:colOff>
      <xdr:row>42</xdr:row>
      <xdr:rowOff>55795</xdr:rowOff>
    </xdr:to>
    <xdr:sp macro="" textlink="">
      <xdr:nvSpPr>
        <xdr:cNvPr id="588" name="楕円 587">
          <a:extLst>
            <a:ext uri="{FF2B5EF4-FFF2-40B4-BE49-F238E27FC236}">
              <a16:creationId xmlns:a16="http://schemas.microsoft.com/office/drawing/2014/main" id="{0A947815-0FAF-4450-8B9D-5239B04990BE}"/>
            </a:ext>
          </a:extLst>
        </xdr:cNvPr>
        <xdr:cNvSpPr/>
      </xdr:nvSpPr>
      <xdr:spPr>
        <a:xfrm>
          <a:off x="19161760" y="71570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4995</xdr:rowOff>
    </xdr:from>
    <xdr:to>
      <xdr:col>116</xdr:col>
      <xdr:colOff>63500</xdr:colOff>
      <xdr:row>42</xdr:row>
      <xdr:rowOff>5010</xdr:rowOff>
    </xdr:to>
    <xdr:cxnSp macro="">
      <xdr:nvCxnSpPr>
        <xdr:cNvPr id="589" name="直線コネクタ 588">
          <a:extLst>
            <a:ext uri="{FF2B5EF4-FFF2-40B4-BE49-F238E27FC236}">
              <a16:creationId xmlns:a16="http://schemas.microsoft.com/office/drawing/2014/main" id="{671C03B3-96AE-4A44-8762-9062A52D6230}"/>
            </a:ext>
          </a:extLst>
        </xdr:cNvPr>
        <xdr:cNvCxnSpPr/>
      </xdr:nvCxnSpPr>
      <xdr:spPr>
        <a:xfrm>
          <a:off x="19204940" y="7207800"/>
          <a:ext cx="74295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126523</xdr:rowOff>
    </xdr:from>
    <xdr:to>
      <xdr:col>107</xdr:col>
      <xdr:colOff>101600</xdr:colOff>
      <xdr:row>42</xdr:row>
      <xdr:rowOff>56673</xdr:rowOff>
    </xdr:to>
    <xdr:sp macro="" textlink="">
      <xdr:nvSpPr>
        <xdr:cNvPr id="590" name="楕円 589">
          <a:extLst>
            <a:ext uri="{FF2B5EF4-FFF2-40B4-BE49-F238E27FC236}">
              <a16:creationId xmlns:a16="http://schemas.microsoft.com/office/drawing/2014/main" id="{5133B5DC-59B0-4CF5-AFF8-8E0F72FA075B}"/>
            </a:ext>
          </a:extLst>
        </xdr:cNvPr>
        <xdr:cNvSpPr/>
      </xdr:nvSpPr>
      <xdr:spPr>
        <a:xfrm>
          <a:off x="18345150" y="715978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4995</xdr:rowOff>
    </xdr:from>
    <xdr:to>
      <xdr:col>111</xdr:col>
      <xdr:colOff>177800</xdr:colOff>
      <xdr:row>42</xdr:row>
      <xdr:rowOff>5873</xdr:rowOff>
    </xdr:to>
    <xdr:cxnSp macro="">
      <xdr:nvCxnSpPr>
        <xdr:cNvPr id="591" name="直線コネクタ 590">
          <a:extLst>
            <a:ext uri="{FF2B5EF4-FFF2-40B4-BE49-F238E27FC236}">
              <a16:creationId xmlns:a16="http://schemas.microsoft.com/office/drawing/2014/main" id="{F268949F-D881-4443-A232-F99838C64F7E}"/>
            </a:ext>
          </a:extLst>
        </xdr:cNvPr>
        <xdr:cNvCxnSpPr/>
      </xdr:nvCxnSpPr>
      <xdr:spPr>
        <a:xfrm flipV="1">
          <a:off x="18399760" y="7207800"/>
          <a:ext cx="80518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126308</xdr:rowOff>
    </xdr:from>
    <xdr:to>
      <xdr:col>102</xdr:col>
      <xdr:colOff>165100</xdr:colOff>
      <xdr:row>42</xdr:row>
      <xdr:rowOff>56458</xdr:rowOff>
    </xdr:to>
    <xdr:sp macro="" textlink="">
      <xdr:nvSpPr>
        <xdr:cNvPr id="592" name="楕円 591">
          <a:extLst>
            <a:ext uri="{FF2B5EF4-FFF2-40B4-BE49-F238E27FC236}">
              <a16:creationId xmlns:a16="http://schemas.microsoft.com/office/drawing/2014/main" id="{95C26BD3-8917-4F1C-B6ED-CF36021B7BDE}"/>
            </a:ext>
          </a:extLst>
        </xdr:cNvPr>
        <xdr:cNvSpPr/>
      </xdr:nvSpPr>
      <xdr:spPr>
        <a:xfrm>
          <a:off x="17547590" y="715956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5658</xdr:rowOff>
    </xdr:from>
    <xdr:to>
      <xdr:col>107</xdr:col>
      <xdr:colOff>50800</xdr:colOff>
      <xdr:row>42</xdr:row>
      <xdr:rowOff>5873</xdr:rowOff>
    </xdr:to>
    <xdr:cxnSp macro="">
      <xdr:nvCxnSpPr>
        <xdr:cNvPr id="593" name="直線コネクタ 592">
          <a:extLst>
            <a:ext uri="{FF2B5EF4-FFF2-40B4-BE49-F238E27FC236}">
              <a16:creationId xmlns:a16="http://schemas.microsoft.com/office/drawing/2014/main" id="{44DDA1D1-9288-4539-B0EE-4838B0C55191}"/>
            </a:ext>
          </a:extLst>
        </xdr:cNvPr>
        <xdr:cNvCxnSpPr/>
      </xdr:nvCxnSpPr>
      <xdr:spPr>
        <a:xfrm>
          <a:off x="17602200" y="7208463"/>
          <a:ext cx="79756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125965</xdr:rowOff>
    </xdr:from>
    <xdr:to>
      <xdr:col>98</xdr:col>
      <xdr:colOff>38100</xdr:colOff>
      <xdr:row>42</xdr:row>
      <xdr:rowOff>56115</xdr:rowOff>
    </xdr:to>
    <xdr:sp macro="" textlink="">
      <xdr:nvSpPr>
        <xdr:cNvPr id="594" name="楕円 593">
          <a:extLst>
            <a:ext uri="{FF2B5EF4-FFF2-40B4-BE49-F238E27FC236}">
              <a16:creationId xmlns:a16="http://schemas.microsoft.com/office/drawing/2014/main" id="{9FE411E7-69DC-4174-ADD2-B48E5D82C4A9}"/>
            </a:ext>
          </a:extLst>
        </xdr:cNvPr>
        <xdr:cNvSpPr/>
      </xdr:nvSpPr>
      <xdr:spPr>
        <a:xfrm>
          <a:off x="16761460" y="71592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5315</xdr:rowOff>
    </xdr:from>
    <xdr:to>
      <xdr:col>102</xdr:col>
      <xdr:colOff>114300</xdr:colOff>
      <xdr:row>42</xdr:row>
      <xdr:rowOff>5658</xdr:rowOff>
    </xdr:to>
    <xdr:cxnSp macro="">
      <xdr:nvCxnSpPr>
        <xdr:cNvPr id="595" name="直線コネクタ 594">
          <a:extLst>
            <a:ext uri="{FF2B5EF4-FFF2-40B4-BE49-F238E27FC236}">
              <a16:creationId xmlns:a16="http://schemas.microsoft.com/office/drawing/2014/main" id="{005BE49B-694E-4B09-8817-46C57E2AFD49}"/>
            </a:ext>
          </a:extLst>
        </xdr:cNvPr>
        <xdr:cNvCxnSpPr/>
      </xdr:nvCxnSpPr>
      <xdr:spPr>
        <a:xfrm>
          <a:off x="16804640" y="7208120"/>
          <a:ext cx="79756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A1D64E8B-87A1-4770-8280-E9E3F5F525B8}"/>
            </a:ext>
          </a:extLst>
        </xdr:cNvPr>
        <xdr:cNvSpPr txBox="1"/>
      </xdr:nvSpPr>
      <xdr:spPr>
        <a:xfrm>
          <a:off x="18951721" y="69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A07A184D-DE1E-492F-A115-C2EDB22D0AFB}"/>
            </a:ext>
          </a:extLst>
        </xdr:cNvPr>
        <xdr:cNvSpPr txBox="1"/>
      </xdr:nvSpPr>
      <xdr:spPr>
        <a:xfrm>
          <a:off x="18170671" y="69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2FA550AE-097B-4270-9BA8-4D172B451ADB}"/>
            </a:ext>
          </a:extLst>
        </xdr:cNvPr>
        <xdr:cNvSpPr txBox="1"/>
      </xdr:nvSpPr>
      <xdr:spPr>
        <a:xfrm>
          <a:off x="17354061" y="69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63FED1C0-8229-439A-BD97-3791A850315C}"/>
            </a:ext>
          </a:extLst>
        </xdr:cNvPr>
        <xdr:cNvSpPr txBox="1"/>
      </xdr:nvSpPr>
      <xdr:spPr>
        <a:xfrm>
          <a:off x="16556501" y="691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46922</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B94B9D72-F81E-4491-B7C4-F08B3E3875E6}"/>
            </a:ext>
          </a:extLst>
        </xdr:cNvPr>
        <xdr:cNvSpPr txBox="1"/>
      </xdr:nvSpPr>
      <xdr:spPr>
        <a:xfrm>
          <a:off x="18951721" y="724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47800</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B29FF110-240C-4109-BBA5-6B80E2B9C921}"/>
            </a:ext>
          </a:extLst>
        </xdr:cNvPr>
        <xdr:cNvSpPr txBox="1"/>
      </xdr:nvSpPr>
      <xdr:spPr>
        <a:xfrm>
          <a:off x="18170671" y="725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47585</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EABD6652-0304-4F4E-B258-C5556DD33B46}"/>
            </a:ext>
          </a:extLst>
        </xdr:cNvPr>
        <xdr:cNvSpPr txBox="1"/>
      </xdr:nvSpPr>
      <xdr:spPr>
        <a:xfrm>
          <a:off x="17354061" y="72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47242</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79CA5734-F0D8-4B1A-9174-B7B7A1921DD1}"/>
            </a:ext>
          </a:extLst>
        </xdr:cNvPr>
        <xdr:cNvSpPr txBox="1"/>
      </xdr:nvSpPr>
      <xdr:spPr>
        <a:xfrm>
          <a:off x="16556501" y="72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2349FE6B-898B-41FF-95BF-0EE3CCEC0339}"/>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9F504D82-BDF7-4E10-94DE-32B685B3753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D3A17DF3-8595-4A18-9F5F-7824F2C2966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D28C225C-46F7-4F45-AAF6-23F63962D918}"/>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451CF1AF-F8EA-43D0-8916-66C8C37ADAE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884077B1-B26E-43FD-9B73-B31999EAD914}"/>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46F671E7-FB4A-44FA-BF2F-8513861663F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97BDE262-72DE-454B-A207-2049A5452C38}"/>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97F5DD52-C06A-4F50-A251-0A9D4DDB436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F89CBA5C-E95F-42A4-A39B-0B26827CAE87}"/>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5DB6F65E-DCDD-4AD5-94E0-11E784C9EAD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A9D6CFE6-6427-41BA-9063-A7F67C8D1244}"/>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9381BA64-1934-46D0-8261-D9E2BF007521}"/>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F04122AE-377C-41AA-8154-D8029BF07FD9}"/>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EDEBA5A6-8729-4EEE-9503-911A37C0868D}"/>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470E4457-298E-46D5-965C-817BEE337F92}"/>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4AC2FE67-CF99-4844-9DD4-5D6E7C404F6C}"/>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98B4234A-0A62-4F32-9E95-7A00BC70602C}"/>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C365CC30-0F76-4D64-952E-0615ACBE75E7}"/>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D47FFAD4-BF86-4F36-8AAF-C5922F2DA7AF}"/>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7C58024B-AC52-46A0-B043-F0D3FCF63765}"/>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8F163037-F335-4211-8A3E-4A3FB4E3B694}"/>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292C7496-D4B1-4C03-9AAB-2509BC027BB7}"/>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15AB96B7-C4A4-4329-B411-463B3ECCF95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3894A388-C4CF-491E-B3F4-05E6BB0BE0A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635F8324-A5F3-4A4D-A08F-D9DC849AF33A}"/>
            </a:ext>
          </a:extLst>
        </xdr:cNvPr>
        <xdr:cNvCxnSpPr/>
      </xdr:nvCxnSpPr>
      <xdr:spPr>
        <a:xfrm flipV="1">
          <a:off x="14703424" y="9547316"/>
          <a:ext cx="0" cy="155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D51C216A-15BA-47D6-A14C-A619965BE4C5}"/>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ED10B2C5-F60D-486A-99B4-BF57D3D6717A}"/>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2E3C0541-821B-4DB0-9AA2-0D28B1620C18}"/>
            </a:ext>
          </a:extLst>
        </xdr:cNvPr>
        <xdr:cNvSpPr txBox="1"/>
      </xdr:nvSpPr>
      <xdr:spPr>
        <a:xfrm>
          <a:off x="14742160" y="9318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70A902B8-A99F-4347-B483-2495AC28738E}"/>
            </a:ext>
          </a:extLst>
        </xdr:cNvPr>
        <xdr:cNvCxnSpPr/>
      </xdr:nvCxnSpPr>
      <xdr:spPr>
        <a:xfrm>
          <a:off x="14611350" y="954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A98B68D-D29F-48EF-BCE9-58366962D292}"/>
            </a:ext>
          </a:extLst>
        </xdr:cNvPr>
        <xdr:cNvSpPr txBox="1"/>
      </xdr:nvSpPr>
      <xdr:spPr>
        <a:xfrm>
          <a:off x="14742160" y="1008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1643F420-C9B9-490E-9A39-E97A7DF185C1}"/>
            </a:ext>
          </a:extLst>
        </xdr:cNvPr>
        <xdr:cNvSpPr/>
      </xdr:nvSpPr>
      <xdr:spPr>
        <a:xfrm>
          <a:off x="14649450" y="10241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5EC532A4-DD4F-4C79-BDF2-958C462112D1}"/>
            </a:ext>
          </a:extLst>
        </xdr:cNvPr>
        <xdr:cNvSpPr/>
      </xdr:nvSpPr>
      <xdr:spPr>
        <a:xfrm>
          <a:off x="13887450" y="10133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FC99590F-7203-43C1-BD3D-F35B183D88B4}"/>
            </a:ext>
          </a:extLst>
        </xdr:cNvPr>
        <xdr:cNvSpPr/>
      </xdr:nvSpPr>
      <xdr:spPr>
        <a:xfrm>
          <a:off x="13089890" y="101042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B93E9289-7295-47FF-ABA0-B230191A0E60}"/>
            </a:ext>
          </a:extLst>
        </xdr:cNvPr>
        <xdr:cNvSpPr/>
      </xdr:nvSpPr>
      <xdr:spPr>
        <a:xfrm>
          <a:off x="12303760" y="100767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53E11232-488C-495D-BB32-66AF91E47FC8}"/>
            </a:ext>
          </a:extLst>
        </xdr:cNvPr>
        <xdr:cNvSpPr/>
      </xdr:nvSpPr>
      <xdr:spPr>
        <a:xfrm>
          <a:off x="114871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ABDB248-541E-4D50-A214-613A45F2DD8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3F40FD2-D0F5-4A42-AEE2-9F3B2E9DECF3}"/>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755C1E3-4CC9-4B9A-8C53-9FC9F707FA62}"/>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8103578-860F-4056-849B-C63625572C3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C32803A-92BB-4F97-BA5E-558D29E7C11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151674</xdr:rowOff>
    </xdr:from>
    <xdr:to>
      <xdr:col>85</xdr:col>
      <xdr:colOff>177800</xdr:colOff>
      <xdr:row>62</xdr:row>
      <xdr:rowOff>81824</xdr:rowOff>
    </xdr:to>
    <xdr:sp macro="" textlink="">
      <xdr:nvSpPr>
        <xdr:cNvPr id="645" name="楕円 644">
          <a:extLst>
            <a:ext uri="{FF2B5EF4-FFF2-40B4-BE49-F238E27FC236}">
              <a16:creationId xmlns:a16="http://schemas.microsoft.com/office/drawing/2014/main" id="{E2CFD5FF-F6A6-4D33-85CA-E3569FBC8E0B}"/>
            </a:ext>
          </a:extLst>
        </xdr:cNvPr>
        <xdr:cNvSpPr/>
      </xdr:nvSpPr>
      <xdr:spPr>
        <a:xfrm>
          <a:off x="14649450" y="106101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130101</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D658EEC5-3A62-4132-94F2-B6FCE8621069}"/>
            </a:ext>
          </a:extLst>
        </xdr:cNvPr>
        <xdr:cNvSpPr txBox="1"/>
      </xdr:nvSpPr>
      <xdr:spPr>
        <a:xfrm>
          <a:off x="14742160" y="105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115751</xdr:rowOff>
    </xdr:from>
    <xdr:to>
      <xdr:col>81</xdr:col>
      <xdr:colOff>101600</xdr:colOff>
      <xdr:row>62</xdr:row>
      <xdr:rowOff>45901</xdr:rowOff>
    </xdr:to>
    <xdr:sp macro="" textlink="">
      <xdr:nvSpPr>
        <xdr:cNvPr id="647" name="楕円 646">
          <a:extLst>
            <a:ext uri="{FF2B5EF4-FFF2-40B4-BE49-F238E27FC236}">
              <a16:creationId xmlns:a16="http://schemas.microsoft.com/office/drawing/2014/main" id="{2217D602-D6FA-479C-97AB-BAA70FBB1336}"/>
            </a:ext>
          </a:extLst>
        </xdr:cNvPr>
        <xdr:cNvSpPr/>
      </xdr:nvSpPr>
      <xdr:spPr>
        <a:xfrm>
          <a:off x="13887450" y="105742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62</xdr:row>
      <xdr:rowOff>31024</xdr:rowOff>
    </xdr:to>
    <xdr:cxnSp macro="">
      <xdr:nvCxnSpPr>
        <xdr:cNvPr id="648" name="直線コネクタ 647">
          <a:extLst>
            <a:ext uri="{FF2B5EF4-FFF2-40B4-BE49-F238E27FC236}">
              <a16:creationId xmlns:a16="http://schemas.microsoft.com/office/drawing/2014/main" id="{E8799635-1E74-4AE2-B3E6-98928929BD32}"/>
            </a:ext>
          </a:extLst>
        </xdr:cNvPr>
        <xdr:cNvCxnSpPr/>
      </xdr:nvCxnSpPr>
      <xdr:spPr>
        <a:xfrm>
          <a:off x="13942060" y="10628811"/>
          <a:ext cx="762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81462</xdr:rowOff>
    </xdr:from>
    <xdr:to>
      <xdr:col>76</xdr:col>
      <xdr:colOff>165100</xdr:colOff>
      <xdr:row>62</xdr:row>
      <xdr:rowOff>11612</xdr:rowOff>
    </xdr:to>
    <xdr:sp macro="" textlink="">
      <xdr:nvSpPr>
        <xdr:cNvPr id="649" name="楕円 648">
          <a:extLst>
            <a:ext uri="{FF2B5EF4-FFF2-40B4-BE49-F238E27FC236}">
              <a16:creationId xmlns:a16="http://schemas.microsoft.com/office/drawing/2014/main" id="{97888A9F-419D-46E2-BA0A-286D8CAEA85C}"/>
            </a:ext>
          </a:extLst>
        </xdr:cNvPr>
        <xdr:cNvSpPr/>
      </xdr:nvSpPr>
      <xdr:spPr>
        <a:xfrm>
          <a:off x="13089890" y="1054181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132262</xdr:rowOff>
    </xdr:from>
    <xdr:to>
      <xdr:col>81</xdr:col>
      <xdr:colOff>50800</xdr:colOff>
      <xdr:row>61</xdr:row>
      <xdr:rowOff>166551</xdr:rowOff>
    </xdr:to>
    <xdr:cxnSp macro="">
      <xdr:nvCxnSpPr>
        <xdr:cNvPr id="650" name="直線コネクタ 649">
          <a:extLst>
            <a:ext uri="{FF2B5EF4-FFF2-40B4-BE49-F238E27FC236}">
              <a16:creationId xmlns:a16="http://schemas.microsoft.com/office/drawing/2014/main" id="{98716501-62DC-4AAC-B242-2926874A1FD2}"/>
            </a:ext>
          </a:extLst>
        </xdr:cNvPr>
        <xdr:cNvCxnSpPr/>
      </xdr:nvCxnSpPr>
      <xdr:spPr>
        <a:xfrm>
          <a:off x="13144500" y="10594522"/>
          <a:ext cx="7975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45538</xdr:rowOff>
    </xdr:from>
    <xdr:to>
      <xdr:col>72</xdr:col>
      <xdr:colOff>38100</xdr:colOff>
      <xdr:row>61</xdr:row>
      <xdr:rowOff>147138</xdr:rowOff>
    </xdr:to>
    <xdr:sp macro="" textlink="">
      <xdr:nvSpPr>
        <xdr:cNvPr id="651" name="楕円 650">
          <a:extLst>
            <a:ext uri="{FF2B5EF4-FFF2-40B4-BE49-F238E27FC236}">
              <a16:creationId xmlns:a16="http://schemas.microsoft.com/office/drawing/2014/main" id="{D53CF38E-7E15-4AF1-B659-8E359AEC9AD5}"/>
            </a:ext>
          </a:extLst>
        </xdr:cNvPr>
        <xdr:cNvSpPr/>
      </xdr:nvSpPr>
      <xdr:spPr>
        <a:xfrm>
          <a:off x="12303760" y="10505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96338</xdr:rowOff>
    </xdr:from>
    <xdr:to>
      <xdr:col>76</xdr:col>
      <xdr:colOff>114300</xdr:colOff>
      <xdr:row>61</xdr:row>
      <xdr:rowOff>132262</xdr:rowOff>
    </xdr:to>
    <xdr:cxnSp macro="">
      <xdr:nvCxnSpPr>
        <xdr:cNvPr id="652" name="直線コネクタ 651">
          <a:extLst>
            <a:ext uri="{FF2B5EF4-FFF2-40B4-BE49-F238E27FC236}">
              <a16:creationId xmlns:a16="http://schemas.microsoft.com/office/drawing/2014/main" id="{1DB1458C-5D79-4451-9662-6E42A6B3DEC0}"/>
            </a:ext>
          </a:extLst>
        </xdr:cNvPr>
        <xdr:cNvCxnSpPr/>
      </xdr:nvCxnSpPr>
      <xdr:spPr>
        <a:xfrm>
          <a:off x="12346940" y="10550978"/>
          <a:ext cx="79756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11249</xdr:rowOff>
    </xdr:from>
    <xdr:to>
      <xdr:col>67</xdr:col>
      <xdr:colOff>101600</xdr:colOff>
      <xdr:row>61</xdr:row>
      <xdr:rowOff>112849</xdr:rowOff>
    </xdr:to>
    <xdr:sp macro="" textlink="">
      <xdr:nvSpPr>
        <xdr:cNvPr id="653" name="楕円 652">
          <a:extLst>
            <a:ext uri="{FF2B5EF4-FFF2-40B4-BE49-F238E27FC236}">
              <a16:creationId xmlns:a16="http://schemas.microsoft.com/office/drawing/2014/main" id="{45F637B9-58BB-4D3A-99D1-2EF51EA0B755}"/>
            </a:ext>
          </a:extLst>
        </xdr:cNvPr>
        <xdr:cNvSpPr/>
      </xdr:nvSpPr>
      <xdr:spPr>
        <a:xfrm>
          <a:off x="11487150" y="1047160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62049</xdr:rowOff>
    </xdr:from>
    <xdr:to>
      <xdr:col>71</xdr:col>
      <xdr:colOff>177800</xdr:colOff>
      <xdr:row>61</xdr:row>
      <xdr:rowOff>96338</xdr:rowOff>
    </xdr:to>
    <xdr:cxnSp macro="">
      <xdr:nvCxnSpPr>
        <xdr:cNvPr id="654" name="直線コネクタ 653">
          <a:extLst>
            <a:ext uri="{FF2B5EF4-FFF2-40B4-BE49-F238E27FC236}">
              <a16:creationId xmlns:a16="http://schemas.microsoft.com/office/drawing/2014/main" id="{FFAC86EE-6BCF-452C-AE65-1978CF9F94F0}"/>
            </a:ext>
          </a:extLst>
        </xdr:cNvPr>
        <xdr:cNvCxnSpPr/>
      </xdr:nvCxnSpPr>
      <xdr:spPr>
        <a:xfrm>
          <a:off x="11541760" y="10516689"/>
          <a:ext cx="80518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33023CDD-2126-4E6A-976B-85D69B4A5DFA}"/>
            </a:ext>
          </a:extLst>
        </xdr:cNvPr>
        <xdr:cNvSpPr txBox="1"/>
      </xdr:nvSpPr>
      <xdr:spPr>
        <a:xfrm>
          <a:off x="1373823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41097028-4993-48D9-8071-9F51C9FB97D8}"/>
            </a:ext>
          </a:extLst>
        </xdr:cNvPr>
        <xdr:cNvSpPr txBox="1"/>
      </xdr:nvSpPr>
      <xdr:spPr>
        <a:xfrm>
          <a:off x="12957184" y="987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139A4112-176C-4830-8F0B-635620090FDB}"/>
            </a:ext>
          </a:extLst>
        </xdr:cNvPr>
        <xdr:cNvSpPr txBox="1"/>
      </xdr:nvSpPr>
      <xdr:spPr>
        <a:xfrm>
          <a:off x="1217105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58D8799-5326-4C0C-B90E-BB0A9AF1C04A}"/>
            </a:ext>
          </a:extLst>
        </xdr:cNvPr>
        <xdr:cNvSpPr txBox="1"/>
      </xdr:nvSpPr>
      <xdr:spPr>
        <a:xfrm>
          <a:off x="113544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37028</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D33E17B5-3361-4CC3-B22D-5F87D66A8541}"/>
            </a:ext>
          </a:extLst>
        </xdr:cNvPr>
        <xdr:cNvSpPr txBox="1"/>
      </xdr:nvSpPr>
      <xdr:spPr>
        <a:xfrm>
          <a:off x="1373823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2739</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D4C3905D-1EEF-4378-A6BB-21AA2070A43B}"/>
            </a:ext>
          </a:extLst>
        </xdr:cNvPr>
        <xdr:cNvSpPr txBox="1"/>
      </xdr:nvSpPr>
      <xdr:spPr>
        <a:xfrm>
          <a:off x="1295718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138265</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C4D4B2A5-053C-4153-81B2-91E03A6CBCA3}"/>
            </a:ext>
          </a:extLst>
        </xdr:cNvPr>
        <xdr:cNvSpPr txBox="1"/>
      </xdr:nvSpPr>
      <xdr:spPr>
        <a:xfrm>
          <a:off x="12171054" y="1059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103976</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3C7A60B4-CDE8-415B-8A29-1B850FCBA471}"/>
            </a:ext>
          </a:extLst>
        </xdr:cNvPr>
        <xdr:cNvSpPr txBox="1"/>
      </xdr:nvSpPr>
      <xdr:spPr>
        <a:xfrm>
          <a:off x="11354444" y="1056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CC02D2E6-415C-4137-BCE7-E5CB958799C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B29293B0-FA07-408C-B396-E28B52B92AD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D8AF1CF5-968F-48A8-93E0-F98E49A0781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6DCBCA0E-08C4-4050-9BBD-15CFDCF005B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D6B2FF7-C596-4169-8798-A10E3F092D0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B8B5614C-CEFB-4B0D-8923-54A8CBFDC8EA}"/>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F3E7C0B0-6044-4A88-B126-0A38F158D72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209555E5-AAE9-427B-8256-60C9210827FC}"/>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1CF349B6-FB6B-43C2-AFD1-F8A8FB08286E}"/>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DECCA683-9916-498B-B5E3-D4B251FDE7B2}"/>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36AABD2B-7E8D-48CB-80EC-D60FEF82EE59}"/>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7633D812-D2AA-49DF-90BC-F2B71D099A62}"/>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BC44DB8D-BD40-49A7-8AC1-74A04DDA04E7}"/>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56D608DC-4127-4B24-87F7-FE5C04FB0506}"/>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DD0C639A-7C96-4754-812E-DE00E4E62B20}"/>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113E6B95-F7C3-460F-9488-43EDAA987392}"/>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ACDC8947-8696-4C3C-899B-719E8A495470}"/>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6734CDFC-FFE9-4CBF-95CB-48DCF633551A}"/>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A3ED1C22-07ED-4E7B-8E09-7EE478F2B6B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FC63A770-1525-467F-8E6E-0D9DE2BDCA09}"/>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5D4B0D5A-B453-478D-92A9-8690B6C8689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E8844630-A232-4181-9472-C75E452C504F}"/>
            </a:ext>
          </a:extLst>
        </xdr:cNvPr>
        <xdr:cNvCxnSpPr/>
      </xdr:nvCxnSpPr>
      <xdr:spPr>
        <a:xfrm flipV="1">
          <a:off x="19947254" y="9565386"/>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8AE118E5-A147-4FE3-BCAE-D0C23C7D569F}"/>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9812DEDF-6F8F-4E7F-AE54-1AF5C5D770D0}"/>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2A129A2C-94A7-47DA-930B-AA37F758C78C}"/>
            </a:ext>
          </a:extLst>
        </xdr:cNvPr>
        <xdr:cNvSpPr txBox="1"/>
      </xdr:nvSpPr>
      <xdr:spPr>
        <a:xfrm>
          <a:off x="19985990" y="93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095C3ABA-84A5-4813-B1C3-8B2FF3545244}"/>
            </a:ext>
          </a:extLst>
        </xdr:cNvPr>
        <xdr:cNvCxnSpPr/>
      </xdr:nvCxnSpPr>
      <xdr:spPr>
        <a:xfrm>
          <a:off x="1988566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9477CE11-5F9C-44CC-90A8-7A937CC2C4DA}"/>
            </a:ext>
          </a:extLst>
        </xdr:cNvPr>
        <xdr:cNvSpPr txBox="1"/>
      </xdr:nvSpPr>
      <xdr:spPr>
        <a:xfrm>
          <a:off x="1998599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4DBEE6DB-0FDC-4001-A862-DA571D0680A5}"/>
            </a:ext>
          </a:extLst>
        </xdr:cNvPr>
        <xdr:cNvSpPr/>
      </xdr:nvSpPr>
      <xdr:spPr>
        <a:xfrm>
          <a:off x="1990471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DAA3C6DC-D617-41A3-BEA6-F60468B3E434}"/>
            </a:ext>
          </a:extLst>
        </xdr:cNvPr>
        <xdr:cNvSpPr/>
      </xdr:nvSpPr>
      <xdr:spPr>
        <a:xfrm>
          <a:off x="19161760" y="107612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AC3066DA-8A12-4E38-9A14-38C1E6185E5F}"/>
            </a:ext>
          </a:extLst>
        </xdr:cNvPr>
        <xdr:cNvSpPr/>
      </xdr:nvSpPr>
      <xdr:spPr>
        <a:xfrm>
          <a:off x="1834515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58119CD9-D0A3-47EE-A224-7F40FA3E5057}"/>
            </a:ext>
          </a:extLst>
        </xdr:cNvPr>
        <xdr:cNvSpPr/>
      </xdr:nvSpPr>
      <xdr:spPr>
        <a:xfrm>
          <a:off x="17547590" y="107657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F2A840B2-65C1-4367-8DC6-2051EB5C9B83}"/>
            </a:ext>
          </a:extLst>
        </xdr:cNvPr>
        <xdr:cNvSpPr/>
      </xdr:nvSpPr>
      <xdr:spPr>
        <a:xfrm>
          <a:off x="16761460" y="10765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B5F771FC-9F45-4785-9181-9B2E6C4D93F8}"/>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B895B7C3-3BFF-434C-8850-2EA139E4FF4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9F536BC6-C132-4258-8171-D40C112EAC04}"/>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59171BCD-9563-4C9B-BB65-AE74776D113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DF261EF-A92C-48BC-AD8E-E33C1AE0175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700" name="楕円 699">
          <a:extLst>
            <a:ext uri="{FF2B5EF4-FFF2-40B4-BE49-F238E27FC236}">
              <a16:creationId xmlns:a16="http://schemas.microsoft.com/office/drawing/2014/main" id="{41D26C06-35BF-4BB1-9584-9F8BB7F1149F}"/>
            </a:ext>
          </a:extLst>
        </xdr:cNvPr>
        <xdr:cNvSpPr/>
      </xdr:nvSpPr>
      <xdr:spPr>
        <a:xfrm>
          <a:off x="19904710" y="108572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625B1FD7-C5C4-4750-B99C-27F70760250E}"/>
            </a:ext>
          </a:extLst>
        </xdr:cNvPr>
        <xdr:cNvSpPr txBox="1"/>
      </xdr:nvSpPr>
      <xdr:spPr>
        <a:xfrm>
          <a:off x="19985990"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702" name="楕円 701">
          <a:extLst>
            <a:ext uri="{FF2B5EF4-FFF2-40B4-BE49-F238E27FC236}">
              <a16:creationId xmlns:a16="http://schemas.microsoft.com/office/drawing/2014/main" id="{98339B1F-6795-470F-B33B-E5B173882FA3}"/>
            </a:ext>
          </a:extLst>
        </xdr:cNvPr>
        <xdr:cNvSpPr/>
      </xdr:nvSpPr>
      <xdr:spPr>
        <a:xfrm>
          <a:off x="19161760" y="10857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703" name="直線コネクタ 702">
          <a:extLst>
            <a:ext uri="{FF2B5EF4-FFF2-40B4-BE49-F238E27FC236}">
              <a16:creationId xmlns:a16="http://schemas.microsoft.com/office/drawing/2014/main" id="{E0BB7108-F899-40F9-8C40-B9F381D27D43}"/>
            </a:ext>
          </a:extLst>
        </xdr:cNvPr>
        <xdr:cNvCxnSpPr/>
      </xdr:nvCxnSpPr>
      <xdr:spPr>
        <a:xfrm>
          <a:off x="19204940" y="109023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704" name="楕円 703">
          <a:extLst>
            <a:ext uri="{FF2B5EF4-FFF2-40B4-BE49-F238E27FC236}">
              <a16:creationId xmlns:a16="http://schemas.microsoft.com/office/drawing/2014/main" id="{2FF4D7B8-670D-4B4C-8D7E-30319E6C2CF1}"/>
            </a:ext>
          </a:extLst>
        </xdr:cNvPr>
        <xdr:cNvSpPr/>
      </xdr:nvSpPr>
      <xdr:spPr>
        <a:xfrm>
          <a:off x="18345150" y="108572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705" name="直線コネクタ 704">
          <a:extLst>
            <a:ext uri="{FF2B5EF4-FFF2-40B4-BE49-F238E27FC236}">
              <a16:creationId xmlns:a16="http://schemas.microsoft.com/office/drawing/2014/main" id="{1BC755E3-E5C7-40A8-8C69-5E6DE4EEE3F7}"/>
            </a:ext>
          </a:extLst>
        </xdr:cNvPr>
        <xdr:cNvCxnSpPr/>
      </xdr:nvCxnSpPr>
      <xdr:spPr>
        <a:xfrm>
          <a:off x="18399760" y="109023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706" name="楕円 705">
          <a:extLst>
            <a:ext uri="{FF2B5EF4-FFF2-40B4-BE49-F238E27FC236}">
              <a16:creationId xmlns:a16="http://schemas.microsoft.com/office/drawing/2014/main" id="{F5D731F5-BD0E-45B9-9B8E-6F2BE511B020}"/>
            </a:ext>
          </a:extLst>
        </xdr:cNvPr>
        <xdr:cNvSpPr/>
      </xdr:nvSpPr>
      <xdr:spPr>
        <a:xfrm>
          <a:off x="17547590" y="108572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707" name="直線コネクタ 706">
          <a:extLst>
            <a:ext uri="{FF2B5EF4-FFF2-40B4-BE49-F238E27FC236}">
              <a16:creationId xmlns:a16="http://schemas.microsoft.com/office/drawing/2014/main" id="{62109AED-600C-4EAB-8E1C-ABB372371CBA}"/>
            </a:ext>
          </a:extLst>
        </xdr:cNvPr>
        <xdr:cNvCxnSpPr/>
      </xdr:nvCxnSpPr>
      <xdr:spPr>
        <a:xfrm>
          <a:off x="17602200" y="109023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08" name="楕円 707">
          <a:extLst>
            <a:ext uri="{FF2B5EF4-FFF2-40B4-BE49-F238E27FC236}">
              <a16:creationId xmlns:a16="http://schemas.microsoft.com/office/drawing/2014/main" id="{82D5F991-A24D-4C0F-8DB9-249FDB45E607}"/>
            </a:ext>
          </a:extLst>
        </xdr:cNvPr>
        <xdr:cNvSpPr/>
      </xdr:nvSpPr>
      <xdr:spPr>
        <a:xfrm>
          <a:off x="16761460" y="10857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709" name="直線コネクタ 708">
          <a:extLst>
            <a:ext uri="{FF2B5EF4-FFF2-40B4-BE49-F238E27FC236}">
              <a16:creationId xmlns:a16="http://schemas.microsoft.com/office/drawing/2014/main" id="{B3CF4080-AE20-4B88-833B-38350BB1DF98}"/>
            </a:ext>
          </a:extLst>
        </xdr:cNvPr>
        <xdr:cNvCxnSpPr/>
      </xdr:nvCxnSpPr>
      <xdr:spPr>
        <a:xfrm>
          <a:off x="16804640" y="109023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E0995934-2502-4C77-A01B-5FB06770A77D}"/>
            </a:ext>
          </a:extLst>
        </xdr:cNvPr>
        <xdr:cNvSpPr txBox="1"/>
      </xdr:nvSpPr>
      <xdr:spPr>
        <a:xfrm>
          <a:off x="189821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FDD5D31C-4759-477A-BF0E-372741DE1984}"/>
            </a:ext>
          </a:extLst>
        </xdr:cNvPr>
        <xdr:cNvSpPr txBox="1"/>
      </xdr:nvSpPr>
      <xdr:spPr>
        <a:xfrm>
          <a:off x="1818203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180CCA8B-523A-4084-B345-A1519A5A657D}"/>
            </a:ext>
          </a:extLst>
        </xdr:cNvPr>
        <xdr:cNvSpPr txBox="1"/>
      </xdr:nvSpPr>
      <xdr:spPr>
        <a:xfrm>
          <a:off x="1738447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E4B084C9-AA90-45E5-BFEF-63AADB2509E4}"/>
            </a:ext>
          </a:extLst>
        </xdr:cNvPr>
        <xdr:cNvSpPr txBox="1"/>
      </xdr:nvSpPr>
      <xdr:spPr>
        <a:xfrm>
          <a:off x="1658881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714" name="n_1mainValue【保健センター・保健所】&#10;一人当たり面積">
          <a:extLst>
            <a:ext uri="{FF2B5EF4-FFF2-40B4-BE49-F238E27FC236}">
              <a16:creationId xmlns:a16="http://schemas.microsoft.com/office/drawing/2014/main" id="{25BF3127-03EA-48B1-853C-AABD81A2AFE8}"/>
            </a:ext>
          </a:extLst>
        </xdr:cNvPr>
        <xdr:cNvSpPr txBox="1"/>
      </xdr:nvSpPr>
      <xdr:spPr>
        <a:xfrm>
          <a:off x="18982132"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715" name="n_2mainValue【保健センター・保健所】&#10;一人当たり面積">
          <a:extLst>
            <a:ext uri="{FF2B5EF4-FFF2-40B4-BE49-F238E27FC236}">
              <a16:creationId xmlns:a16="http://schemas.microsoft.com/office/drawing/2014/main" id="{F2F850F2-1914-49BE-A2A4-10FD1234F524}"/>
            </a:ext>
          </a:extLst>
        </xdr:cNvPr>
        <xdr:cNvSpPr txBox="1"/>
      </xdr:nvSpPr>
      <xdr:spPr>
        <a:xfrm>
          <a:off x="18182032"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716" name="n_3mainValue【保健センター・保健所】&#10;一人当たり面積">
          <a:extLst>
            <a:ext uri="{FF2B5EF4-FFF2-40B4-BE49-F238E27FC236}">
              <a16:creationId xmlns:a16="http://schemas.microsoft.com/office/drawing/2014/main" id="{B1DE36E0-30AF-4FD9-AA57-181355547DEB}"/>
            </a:ext>
          </a:extLst>
        </xdr:cNvPr>
        <xdr:cNvSpPr txBox="1"/>
      </xdr:nvSpPr>
      <xdr:spPr>
        <a:xfrm>
          <a:off x="17384472"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17" name="n_4mainValue【保健センター・保健所】&#10;一人当たり面積">
          <a:extLst>
            <a:ext uri="{FF2B5EF4-FFF2-40B4-BE49-F238E27FC236}">
              <a16:creationId xmlns:a16="http://schemas.microsoft.com/office/drawing/2014/main" id="{441F31C7-ED13-4325-8159-B18FC9354885}"/>
            </a:ext>
          </a:extLst>
        </xdr:cNvPr>
        <xdr:cNvSpPr txBox="1"/>
      </xdr:nvSpPr>
      <xdr:spPr>
        <a:xfrm>
          <a:off x="1658881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8C8261CB-B14A-45C9-824E-8E4EE82C9F63}"/>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8DDBDA68-02BE-46AB-B0CB-63949A451261}"/>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A25AFBC-4457-4F8A-A22F-BC2E41B094D5}"/>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7406148B-B32D-476A-8239-23EA8EBEFB1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644F7728-9028-4F3F-A291-28906D513D2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37431474-97A6-47F4-A299-4836BF6C3FB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4E2D5FC2-95AE-43D1-B80A-711A44CC8F9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DA083D16-D58C-4BAB-AF83-BA7887D664C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579A6F2A-D65E-4E87-813E-740658ED8E1E}"/>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C8F94E1D-3DD6-408B-930A-98910703CE63}"/>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8E0F6540-4900-49F7-9245-DA2F048B0735}"/>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957EEC0F-A419-48E7-8FA5-8E1E9A1D7594}"/>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716CC200-3DC8-443D-B989-B860135C51EC}"/>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1937A2BC-D3D3-435B-8744-C6D5D8525A67}"/>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4837B102-EF0C-4B51-BC3D-6F557D9787B2}"/>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265D8C07-7661-4AE9-998D-0EA4EA3EC98C}"/>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499C0860-591C-4FAC-AF2A-975EC83F9E36}"/>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7A4D0BC5-DDF4-4E61-BC49-39EEB58782E5}"/>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818BE29D-4CDD-4194-AC62-08FA0206F4E4}"/>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1199A5FA-A9CD-4435-9001-072D4A8E6449}"/>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771E1B41-8359-4CA3-835F-0A6A5EAEFE04}"/>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9E1E4564-C76B-4876-A2FB-9EEC8AABCCE3}"/>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5359ED6B-32A5-4A91-A527-A85067594150}"/>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2362B604-C038-4D0F-ACCB-03D6501BC9F8}"/>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B6758AB2-8B50-486B-9DC2-A76F87248F4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7C80CE74-4321-482D-94C3-1B5AC8E74866}"/>
            </a:ext>
          </a:extLst>
        </xdr:cNvPr>
        <xdr:cNvCxnSpPr/>
      </xdr:nvCxnSpPr>
      <xdr:spPr>
        <a:xfrm flipV="1">
          <a:off x="14703424" y="13430251"/>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30BBAC00-ECBD-4242-8C25-499309BCCC9A}"/>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1440D60E-BABC-4B61-87AC-B11420139B62}"/>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8F1D4338-D394-4780-9BA6-53675AD7CE54}"/>
            </a:ext>
          </a:extLst>
        </xdr:cNvPr>
        <xdr:cNvSpPr txBox="1"/>
      </xdr:nvSpPr>
      <xdr:spPr>
        <a:xfrm>
          <a:off x="14742160" y="13211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228D882-EE38-43AA-9DAD-C0895B805EC5}"/>
            </a:ext>
          </a:extLst>
        </xdr:cNvPr>
        <xdr:cNvCxnSpPr/>
      </xdr:nvCxnSpPr>
      <xdr:spPr>
        <a:xfrm>
          <a:off x="14611350" y="13430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3FB4E1-F0CD-440C-ABAB-36BB6088853E}"/>
            </a:ext>
          </a:extLst>
        </xdr:cNvPr>
        <xdr:cNvSpPr txBox="1"/>
      </xdr:nvSpPr>
      <xdr:spPr>
        <a:xfrm>
          <a:off x="14742160" y="14147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E477FB0B-90F1-4E85-B42C-D252257053D1}"/>
            </a:ext>
          </a:extLst>
        </xdr:cNvPr>
        <xdr:cNvSpPr/>
      </xdr:nvSpPr>
      <xdr:spPr>
        <a:xfrm>
          <a:off x="14649450" y="142905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065BCA69-179B-4152-A3CB-20715C4A9A78}"/>
            </a:ext>
          </a:extLst>
        </xdr:cNvPr>
        <xdr:cNvSpPr/>
      </xdr:nvSpPr>
      <xdr:spPr>
        <a:xfrm>
          <a:off x="13887450" y="143265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8E1F9B38-8D0A-42A3-9F29-A7AE6C1108DC}"/>
            </a:ext>
          </a:extLst>
        </xdr:cNvPr>
        <xdr:cNvSpPr/>
      </xdr:nvSpPr>
      <xdr:spPr>
        <a:xfrm>
          <a:off x="13089890" y="143158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55A7AFDE-06FB-4612-829F-5C6AE3C83002}"/>
            </a:ext>
          </a:extLst>
        </xdr:cNvPr>
        <xdr:cNvSpPr/>
      </xdr:nvSpPr>
      <xdr:spPr>
        <a:xfrm>
          <a:off x="12303760" y="14290584"/>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2C9EC527-E00C-44CA-B2B4-A1FF3E706247}"/>
            </a:ext>
          </a:extLst>
        </xdr:cNvPr>
        <xdr:cNvSpPr/>
      </xdr:nvSpPr>
      <xdr:spPr>
        <a:xfrm>
          <a:off x="1148715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B194F70-58E3-4430-A0D4-55E5427FCCD2}"/>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00B4F44-1563-4356-95AD-0AF5CCF8ADF4}"/>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B8C23A0-5CCD-40D9-8578-952CE8EDBD21}"/>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B6219982-5480-4B45-815B-214B828B484A}"/>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7D7BDB3-E464-49A4-AFD2-3EDED3A43DC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140788</xdr:rowOff>
    </xdr:from>
    <xdr:to>
      <xdr:col>85</xdr:col>
      <xdr:colOff>177800</xdr:colOff>
      <xdr:row>85</xdr:row>
      <xdr:rowOff>70938</xdr:rowOff>
    </xdr:to>
    <xdr:sp macro="" textlink="">
      <xdr:nvSpPr>
        <xdr:cNvPr id="759" name="楕円 758">
          <a:extLst>
            <a:ext uri="{FF2B5EF4-FFF2-40B4-BE49-F238E27FC236}">
              <a16:creationId xmlns:a16="http://schemas.microsoft.com/office/drawing/2014/main" id="{AD8A1B76-020F-419B-9E19-5B06208F5A5F}"/>
            </a:ext>
          </a:extLst>
        </xdr:cNvPr>
        <xdr:cNvSpPr/>
      </xdr:nvSpPr>
      <xdr:spPr>
        <a:xfrm>
          <a:off x="14649450" y="1453877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119215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7F4933A4-B8D5-42C4-AB0E-D2A6F9D986D4}"/>
            </a:ext>
          </a:extLst>
        </xdr:cNvPr>
        <xdr:cNvSpPr txBox="1"/>
      </xdr:nvSpPr>
      <xdr:spPr>
        <a:xfrm>
          <a:off x="14742160" y="1452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122827</xdr:rowOff>
    </xdr:from>
    <xdr:to>
      <xdr:col>81</xdr:col>
      <xdr:colOff>101600</xdr:colOff>
      <xdr:row>85</xdr:row>
      <xdr:rowOff>52977</xdr:rowOff>
    </xdr:to>
    <xdr:sp macro="" textlink="">
      <xdr:nvSpPr>
        <xdr:cNvPr id="761" name="楕円 760">
          <a:extLst>
            <a:ext uri="{FF2B5EF4-FFF2-40B4-BE49-F238E27FC236}">
              <a16:creationId xmlns:a16="http://schemas.microsoft.com/office/drawing/2014/main" id="{D5076B98-9DD6-4BAE-A2AD-A56C43DF1314}"/>
            </a:ext>
          </a:extLst>
        </xdr:cNvPr>
        <xdr:cNvSpPr/>
      </xdr:nvSpPr>
      <xdr:spPr>
        <a:xfrm>
          <a:off x="13887450" y="145265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2177</xdr:rowOff>
    </xdr:from>
    <xdr:to>
      <xdr:col>85</xdr:col>
      <xdr:colOff>127000</xdr:colOff>
      <xdr:row>85</xdr:row>
      <xdr:rowOff>20138</xdr:rowOff>
    </xdr:to>
    <xdr:cxnSp macro="">
      <xdr:nvCxnSpPr>
        <xdr:cNvPr id="762" name="直線コネクタ 761">
          <a:extLst>
            <a:ext uri="{FF2B5EF4-FFF2-40B4-BE49-F238E27FC236}">
              <a16:creationId xmlns:a16="http://schemas.microsoft.com/office/drawing/2014/main" id="{94B00FB0-250C-454C-A212-59FEFC38C630}"/>
            </a:ext>
          </a:extLst>
        </xdr:cNvPr>
        <xdr:cNvCxnSpPr/>
      </xdr:nvCxnSpPr>
      <xdr:spPr>
        <a:xfrm>
          <a:off x="13942060" y="14575427"/>
          <a:ext cx="762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108131</xdr:rowOff>
    </xdr:from>
    <xdr:to>
      <xdr:col>76</xdr:col>
      <xdr:colOff>165100</xdr:colOff>
      <xdr:row>85</xdr:row>
      <xdr:rowOff>38281</xdr:rowOff>
    </xdr:to>
    <xdr:sp macro="" textlink="">
      <xdr:nvSpPr>
        <xdr:cNvPr id="763" name="楕円 762">
          <a:extLst>
            <a:ext uri="{FF2B5EF4-FFF2-40B4-BE49-F238E27FC236}">
              <a16:creationId xmlns:a16="http://schemas.microsoft.com/office/drawing/2014/main" id="{64246B33-072B-496E-B35D-AE081FF63AFE}"/>
            </a:ext>
          </a:extLst>
        </xdr:cNvPr>
        <xdr:cNvSpPr/>
      </xdr:nvSpPr>
      <xdr:spPr>
        <a:xfrm>
          <a:off x="13089890" y="145080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158931</xdr:rowOff>
    </xdr:from>
    <xdr:to>
      <xdr:col>81</xdr:col>
      <xdr:colOff>50800</xdr:colOff>
      <xdr:row>85</xdr:row>
      <xdr:rowOff>2177</xdr:rowOff>
    </xdr:to>
    <xdr:cxnSp macro="">
      <xdr:nvCxnSpPr>
        <xdr:cNvPr id="764" name="直線コネクタ 763">
          <a:extLst>
            <a:ext uri="{FF2B5EF4-FFF2-40B4-BE49-F238E27FC236}">
              <a16:creationId xmlns:a16="http://schemas.microsoft.com/office/drawing/2014/main" id="{14DC61AB-CEC3-4C47-9FF0-CD46AF394B8D}"/>
            </a:ext>
          </a:extLst>
        </xdr:cNvPr>
        <xdr:cNvCxnSpPr/>
      </xdr:nvCxnSpPr>
      <xdr:spPr>
        <a:xfrm>
          <a:off x="13144500" y="14562636"/>
          <a:ext cx="79756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103232</xdr:rowOff>
    </xdr:from>
    <xdr:to>
      <xdr:col>72</xdr:col>
      <xdr:colOff>38100</xdr:colOff>
      <xdr:row>85</xdr:row>
      <xdr:rowOff>33382</xdr:rowOff>
    </xdr:to>
    <xdr:sp macro="" textlink="">
      <xdr:nvSpPr>
        <xdr:cNvPr id="765" name="楕円 764">
          <a:extLst>
            <a:ext uri="{FF2B5EF4-FFF2-40B4-BE49-F238E27FC236}">
              <a16:creationId xmlns:a16="http://schemas.microsoft.com/office/drawing/2014/main" id="{B2BFC8EE-D03B-4576-8212-61C3AD1BC581}"/>
            </a:ext>
          </a:extLst>
        </xdr:cNvPr>
        <xdr:cNvSpPr/>
      </xdr:nvSpPr>
      <xdr:spPr>
        <a:xfrm>
          <a:off x="12303760" y="145031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154032</xdr:rowOff>
    </xdr:from>
    <xdr:to>
      <xdr:col>76</xdr:col>
      <xdr:colOff>114300</xdr:colOff>
      <xdr:row>84</xdr:row>
      <xdr:rowOff>158931</xdr:rowOff>
    </xdr:to>
    <xdr:cxnSp macro="">
      <xdr:nvCxnSpPr>
        <xdr:cNvPr id="766" name="直線コネクタ 765">
          <a:extLst>
            <a:ext uri="{FF2B5EF4-FFF2-40B4-BE49-F238E27FC236}">
              <a16:creationId xmlns:a16="http://schemas.microsoft.com/office/drawing/2014/main" id="{EE355D0A-F0A4-45FC-85D5-A25DFA0A0773}"/>
            </a:ext>
          </a:extLst>
        </xdr:cNvPr>
        <xdr:cNvCxnSpPr/>
      </xdr:nvCxnSpPr>
      <xdr:spPr>
        <a:xfrm>
          <a:off x="12346940" y="14555832"/>
          <a:ext cx="79756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103232</xdr:rowOff>
    </xdr:from>
    <xdr:to>
      <xdr:col>67</xdr:col>
      <xdr:colOff>101600</xdr:colOff>
      <xdr:row>85</xdr:row>
      <xdr:rowOff>33382</xdr:rowOff>
    </xdr:to>
    <xdr:sp macro="" textlink="">
      <xdr:nvSpPr>
        <xdr:cNvPr id="767" name="楕円 766">
          <a:extLst>
            <a:ext uri="{FF2B5EF4-FFF2-40B4-BE49-F238E27FC236}">
              <a16:creationId xmlns:a16="http://schemas.microsoft.com/office/drawing/2014/main" id="{3E908580-4F0F-4C1E-A881-0DF5A8B27F55}"/>
            </a:ext>
          </a:extLst>
        </xdr:cNvPr>
        <xdr:cNvSpPr/>
      </xdr:nvSpPr>
      <xdr:spPr>
        <a:xfrm>
          <a:off x="11487150" y="145031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154032</xdr:rowOff>
    </xdr:from>
    <xdr:to>
      <xdr:col>71</xdr:col>
      <xdr:colOff>177800</xdr:colOff>
      <xdr:row>84</xdr:row>
      <xdr:rowOff>154032</xdr:rowOff>
    </xdr:to>
    <xdr:cxnSp macro="">
      <xdr:nvCxnSpPr>
        <xdr:cNvPr id="768" name="直線コネクタ 767">
          <a:extLst>
            <a:ext uri="{FF2B5EF4-FFF2-40B4-BE49-F238E27FC236}">
              <a16:creationId xmlns:a16="http://schemas.microsoft.com/office/drawing/2014/main" id="{09C40381-EB2C-4655-8536-7A0E3F36A31B}"/>
            </a:ext>
          </a:extLst>
        </xdr:cNvPr>
        <xdr:cNvCxnSpPr/>
      </xdr:nvCxnSpPr>
      <xdr:spPr>
        <a:xfrm>
          <a:off x="11541760" y="1455583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a:extLst>
            <a:ext uri="{FF2B5EF4-FFF2-40B4-BE49-F238E27FC236}">
              <a16:creationId xmlns:a16="http://schemas.microsoft.com/office/drawing/2014/main" id="{4EE7B49F-E53B-43CF-AD4F-1E75D9C1D67D}"/>
            </a:ext>
          </a:extLst>
        </xdr:cNvPr>
        <xdr:cNvSpPr txBox="1"/>
      </xdr:nvSpPr>
      <xdr:spPr>
        <a:xfrm>
          <a:off x="13738234" y="14107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a:extLst>
            <a:ext uri="{FF2B5EF4-FFF2-40B4-BE49-F238E27FC236}">
              <a16:creationId xmlns:a16="http://schemas.microsoft.com/office/drawing/2014/main" id="{9302BF43-407A-4B65-9669-885B44D40905}"/>
            </a:ext>
          </a:extLst>
        </xdr:cNvPr>
        <xdr:cNvSpPr txBox="1"/>
      </xdr:nvSpPr>
      <xdr:spPr>
        <a:xfrm>
          <a:off x="12957184" y="1408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a:extLst>
            <a:ext uri="{FF2B5EF4-FFF2-40B4-BE49-F238E27FC236}">
              <a16:creationId xmlns:a16="http://schemas.microsoft.com/office/drawing/2014/main" id="{45A009D5-EB13-495E-9A7F-3CE0F2577F53}"/>
            </a:ext>
          </a:extLst>
        </xdr:cNvPr>
        <xdr:cNvSpPr txBox="1"/>
      </xdr:nvSpPr>
      <xdr:spPr>
        <a:xfrm>
          <a:off x="12171054" y="140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a:extLst>
            <a:ext uri="{FF2B5EF4-FFF2-40B4-BE49-F238E27FC236}">
              <a16:creationId xmlns:a16="http://schemas.microsoft.com/office/drawing/2014/main" id="{76CDE408-6774-4F00-AD0D-01769F729F7C}"/>
            </a:ext>
          </a:extLst>
        </xdr:cNvPr>
        <xdr:cNvSpPr txBox="1"/>
      </xdr:nvSpPr>
      <xdr:spPr>
        <a:xfrm>
          <a:off x="11354444" y="1406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44104</xdr:rowOff>
    </xdr:from>
    <xdr:ext cx="405111" cy="259045"/>
    <xdr:sp macro="" textlink="">
      <xdr:nvSpPr>
        <xdr:cNvPr id="773" name="n_1mainValue【消防施設】&#10;有形固定資産減価償却率">
          <a:extLst>
            <a:ext uri="{FF2B5EF4-FFF2-40B4-BE49-F238E27FC236}">
              <a16:creationId xmlns:a16="http://schemas.microsoft.com/office/drawing/2014/main" id="{3DF2D9AA-9E14-46DE-969A-455C16BA9052}"/>
            </a:ext>
          </a:extLst>
        </xdr:cNvPr>
        <xdr:cNvSpPr txBox="1"/>
      </xdr:nvSpPr>
      <xdr:spPr>
        <a:xfrm>
          <a:off x="13738234" y="146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29408</xdr:rowOff>
    </xdr:from>
    <xdr:ext cx="405111" cy="259045"/>
    <xdr:sp macro="" textlink="">
      <xdr:nvSpPr>
        <xdr:cNvPr id="774" name="n_2mainValue【消防施設】&#10;有形固定資産減価償却率">
          <a:extLst>
            <a:ext uri="{FF2B5EF4-FFF2-40B4-BE49-F238E27FC236}">
              <a16:creationId xmlns:a16="http://schemas.microsoft.com/office/drawing/2014/main" id="{701F7A84-8DDA-49E2-BBE9-4FD459829C9E}"/>
            </a:ext>
          </a:extLst>
        </xdr:cNvPr>
        <xdr:cNvSpPr txBox="1"/>
      </xdr:nvSpPr>
      <xdr:spPr>
        <a:xfrm>
          <a:off x="12957184" y="1460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24509</xdr:rowOff>
    </xdr:from>
    <xdr:ext cx="405111" cy="259045"/>
    <xdr:sp macro="" textlink="">
      <xdr:nvSpPr>
        <xdr:cNvPr id="775" name="n_3mainValue【消防施設】&#10;有形固定資産減価償却率">
          <a:extLst>
            <a:ext uri="{FF2B5EF4-FFF2-40B4-BE49-F238E27FC236}">
              <a16:creationId xmlns:a16="http://schemas.microsoft.com/office/drawing/2014/main" id="{0944C208-E220-4653-AA12-201B9B40CBF3}"/>
            </a:ext>
          </a:extLst>
        </xdr:cNvPr>
        <xdr:cNvSpPr txBox="1"/>
      </xdr:nvSpPr>
      <xdr:spPr>
        <a:xfrm>
          <a:off x="12171054" y="1459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24509</xdr:rowOff>
    </xdr:from>
    <xdr:ext cx="405111" cy="259045"/>
    <xdr:sp macro="" textlink="">
      <xdr:nvSpPr>
        <xdr:cNvPr id="776" name="n_4mainValue【消防施設】&#10;有形固定資産減価償却率">
          <a:extLst>
            <a:ext uri="{FF2B5EF4-FFF2-40B4-BE49-F238E27FC236}">
              <a16:creationId xmlns:a16="http://schemas.microsoft.com/office/drawing/2014/main" id="{CA056FE3-6AEE-450E-98F2-80BA8BB6F54F}"/>
            </a:ext>
          </a:extLst>
        </xdr:cNvPr>
        <xdr:cNvSpPr txBox="1"/>
      </xdr:nvSpPr>
      <xdr:spPr>
        <a:xfrm>
          <a:off x="11354444" y="1459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C55E67B6-3946-48FC-93EF-A0213C2054A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4BA30D1F-FA74-4F00-8BC0-137667363594}"/>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B8429D62-3600-4816-9113-C4676C039D6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5620B06E-E593-42F3-A01F-56892E8C3F3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92309AFA-69A2-4825-8178-5F33A282897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E78163C8-5A78-4B55-8351-22C67CC731D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306AC001-4E1C-4C02-B127-9670477331D9}"/>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46FDF6AC-A4A8-4437-ABA6-EEDD8D49F52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ED7EC377-A389-4127-8DEA-1ADF5A81346C}"/>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60B03BF-72A8-4291-97B7-F629A57E3395}"/>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EA48E36A-7E1B-43E8-B290-4260559F1195}"/>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D5DA2078-165B-4103-9135-1E6302C61FE3}"/>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F3E76FED-3FE7-40FA-8171-C3CB62817CA2}"/>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BD142859-82D8-407A-A1BB-0BA47DAC27AC}"/>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A3F48AF0-6C92-4F6F-8523-402DA2E94316}"/>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CBBF509B-F348-49BC-910F-B144A5DF05D7}"/>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BC1F5447-14BC-4350-AAFB-039744A873F6}"/>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6A732A9B-F976-4889-8A3A-CEE6BE9254D0}"/>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44EFA720-7738-4821-8CCC-33EE5CAA221E}"/>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8AC60338-A3F5-474B-A4AB-4E18BFCE94A9}"/>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A5A25EF2-80CB-486E-92CA-1EC434F5788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14A5E45E-AB53-4C4C-A30B-682D794437D1}"/>
            </a:ext>
          </a:extLst>
        </xdr:cNvPr>
        <xdr:cNvCxnSpPr/>
      </xdr:nvCxnSpPr>
      <xdr:spPr>
        <a:xfrm flipV="1">
          <a:off x="19947254" y="13506449"/>
          <a:ext cx="0" cy="1258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F2857B57-80D7-41C9-8A24-1A29C46EC830}"/>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F7D3182F-BBE6-4649-814A-6614490D3666}"/>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AE53815C-EE97-4E42-94D8-CBCA17D050C7}"/>
            </a:ext>
          </a:extLst>
        </xdr:cNvPr>
        <xdr:cNvSpPr txBox="1"/>
      </xdr:nvSpPr>
      <xdr:spPr>
        <a:xfrm>
          <a:off x="1998599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E97141CE-4DC4-426B-9A1C-AFBF2AF75EA6}"/>
            </a:ext>
          </a:extLst>
        </xdr:cNvPr>
        <xdr:cNvCxnSpPr/>
      </xdr:nvCxnSpPr>
      <xdr:spPr>
        <a:xfrm>
          <a:off x="19885660" y="13506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D879627E-4DD8-4803-9D0A-ED1FFFECD1F6}"/>
            </a:ext>
          </a:extLst>
        </xdr:cNvPr>
        <xdr:cNvSpPr txBox="1"/>
      </xdr:nvSpPr>
      <xdr:spPr>
        <a:xfrm>
          <a:off x="1998599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92A94D8B-FA78-4058-92EE-C1108EA1D478}"/>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AD3D3380-C2A2-428F-9B92-3B746709CDD5}"/>
            </a:ext>
          </a:extLst>
        </xdr:cNvPr>
        <xdr:cNvSpPr/>
      </xdr:nvSpPr>
      <xdr:spPr>
        <a:xfrm>
          <a:off x="19161760" y="14445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2236ACB2-4192-43F6-A9FE-E749D361B6F2}"/>
            </a:ext>
          </a:extLst>
        </xdr:cNvPr>
        <xdr:cNvSpPr/>
      </xdr:nvSpPr>
      <xdr:spPr>
        <a:xfrm>
          <a:off x="18345150" y="144569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C99C141A-A626-4FE9-95A7-A876DC73A222}"/>
            </a:ext>
          </a:extLst>
        </xdr:cNvPr>
        <xdr:cNvSpPr/>
      </xdr:nvSpPr>
      <xdr:spPr>
        <a:xfrm>
          <a:off x="17547590" y="144504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39013158-D3DF-43A7-BD81-3C9B5E90BF8B}"/>
            </a:ext>
          </a:extLst>
        </xdr:cNvPr>
        <xdr:cNvSpPr/>
      </xdr:nvSpPr>
      <xdr:spPr>
        <a:xfrm>
          <a:off x="16761460" y="144649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F26C1AEA-E282-4315-918B-AFBB3D6B915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ACFED17A-E147-446D-8BDB-B448850B5FB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8144F5A0-AE41-46DA-A9DB-318CE6F9B210}"/>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F267FD52-E220-457B-9469-9AFF0F0F4E1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8668707-A5B0-4AED-BED5-BA225DE0329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4" name="楕円 813">
          <a:extLst>
            <a:ext uri="{FF2B5EF4-FFF2-40B4-BE49-F238E27FC236}">
              <a16:creationId xmlns:a16="http://schemas.microsoft.com/office/drawing/2014/main" id="{3ACC88CA-0C44-491F-B034-8E2628DB7FC9}"/>
            </a:ext>
          </a:extLst>
        </xdr:cNvPr>
        <xdr:cNvSpPr/>
      </xdr:nvSpPr>
      <xdr:spPr>
        <a:xfrm>
          <a:off x="19904710" y="14575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815" name="【消防施設】&#10;一人当たり面積該当値テキスト">
          <a:extLst>
            <a:ext uri="{FF2B5EF4-FFF2-40B4-BE49-F238E27FC236}">
              <a16:creationId xmlns:a16="http://schemas.microsoft.com/office/drawing/2014/main" id="{1F8D0C2C-FA52-4937-A9E6-2675D469DFB9}"/>
            </a:ext>
          </a:extLst>
        </xdr:cNvPr>
        <xdr:cNvSpPr txBox="1"/>
      </xdr:nvSpPr>
      <xdr:spPr>
        <a:xfrm>
          <a:off x="1998599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816" name="楕円 815">
          <a:extLst>
            <a:ext uri="{FF2B5EF4-FFF2-40B4-BE49-F238E27FC236}">
              <a16:creationId xmlns:a16="http://schemas.microsoft.com/office/drawing/2014/main" id="{07D6D01A-4364-498F-BD3D-6A2BAE10E5A4}"/>
            </a:ext>
          </a:extLst>
        </xdr:cNvPr>
        <xdr:cNvSpPr/>
      </xdr:nvSpPr>
      <xdr:spPr>
        <a:xfrm>
          <a:off x="19161760" y="14575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817" name="直線コネクタ 816">
          <a:extLst>
            <a:ext uri="{FF2B5EF4-FFF2-40B4-BE49-F238E27FC236}">
              <a16:creationId xmlns:a16="http://schemas.microsoft.com/office/drawing/2014/main" id="{12BBC3E1-CB37-4948-A023-BBBE4FC3D422}"/>
            </a:ext>
          </a:extLst>
        </xdr:cNvPr>
        <xdr:cNvCxnSpPr/>
      </xdr:nvCxnSpPr>
      <xdr:spPr>
        <a:xfrm>
          <a:off x="19204940" y="146265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818" name="楕円 817">
          <a:extLst>
            <a:ext uri="{FF2B5EF4-FFF2-40B4-BE49-F238E27FC236}">
              <a16:creationId xmlns:a16="http://schemas.microsoft.com/office/drawing/2014/main" id="{326E9FD1-8907-4A29-ACB5-DC0425137796}"/>
            </a:ext>
          </a:extLst>
        </xdr:cNvPr>
        <xdr:cNvSpPr/>
      </xdr:nvSpPr>
      <xdr:spPr>
        <a:xfrm>
          <a:off x="18345150" y="14575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819" name="直線コネクタ 818">
          <a:extLst>
            <a:ext uri="{FF2B5EF4-FFF2-40B4-BE49-F238E27FC236}">
              <a16:creationId xmlns:a16="http://schemas.microsoft.com/office/drawing/2014/main" id="{6793ADB3-0F27-48B2-91D4-C9E0E8687830}"/>
            </a:ext>
          </a:extLst>
        </xdr:cNvPr>
        <xdr:cNvCxnSpPr/>
      </xdr:nvCxnSpPr>
      <xdr:spPr>
        <a:xfrm>
          <a:off x="18399760" y="146265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820" name="楕円 819">
          <a:extLst>
            <a:ext uri="{FF2B5EF4-FFF2-40B4-BE49-F238E27FC236}">
              <a16:creationId xmlns:a16="http://schemas.microsoft.com/office/drawing/2014/main" id="{9DFE066C-F16A-461D-B0E5-7FF0F03FC5C0}"/>
            </a:ext>
          </a:extLst>
        </xdr:cNvPr>
        <xdr:cNvSpPr/>
      </xdr:nvSpPr>
      <xdr:spPr>
        <a:xfrm>
          <a:off x="17547590" y="1458950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63246</xdr:rowOff>
    </xdr:to>
    <xdr:cxnSp macro="">
      <xdr:nvCxnSpPr>
        <xdr:cNvPr id="821" name="直線コネクタ 820">
          <a:extLst>
            <a:ext uri="{FF2B5EF4-FFF2-40B4-BE49-F238E27FC236}">
              <a16:creationId xmlns:a16="http://schemas.microsoft.com/office/drawing/2014/main" id="{465886B6-364C-40AF-BE95-BD18C6EB0141}"/>
            </a:ext>
          </a:extLst>
        </xdr:cNvPr>
        <xdr:cNvCxnSpPr/>
      </xdr:nvCxnSpPr>
      <xdr:spPr>
        <a:xfrm flipV="1">
          <a:off x="17602200" y="14626590"/>
          <a:ext cx="79756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12446</xdr:rowOff>
    </xdr:from>
    <xdr:to>
      <xdr:col>98</xdr:col>
      <xdr:colOff>38100</xdr:colOff>
      <xdr:row>85</xdr:row>
      <xdr:rowOff>114046</xdr:rowOff>
    </xdr:to>
    <xdr:sp macro="" textlink="">
      <xdr:nvSpPr>
        <xdr:cNvPr id="822" name="楕円 821">
          <a:extLst>
            <a:ext uri="{FF2B5EF4-FFF2-40B4-BE49-F238E27FC236}">
              <a16:creationId xmlns:a16="http://schemas.microsoft.com/office/drawing/2014/main" id="{4900FBDA-D69B-45EB-875C-446DA7B92129}"/>
            </a:ext>
          </a:extLst>
        </xdr:cNvPr>
        <xdr:cNvSpPr/>
      </xdr:nvSpPr>
      <xdr:spPr>
        <a:xfrm>
          <a:off x="16761460" y="14589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63246</xdr:rowOff>
    </xdr:from>
    <xdr:to>
      <xdr:col>102</xdr:col>
      <xdr:colOff>114300</xdr:colOff>
      <xdr:row>85</xdr:row>
      <xdr:rowOff>63246</xdr:rowOff>
    </xdr:to>
    <xdr:cxnSp macro="">
      <xdr:nvCxnSpPr>
        <xdr:cNvPr id="823" name="直線コネクタ 822">
          <a:extLst>
            <a:ext uri="{FF2B5EF4-FFF2-40B4-BE49-F238E27FC236}">
              <a16:creationId xmlns:a16="http://schemas.microsoft.com/office/drawing/2014/main" id="{2C920EBA-6754-48A9-9D80-FB15F9581E0B}"/>
            </a:ext>
          </a:extLst>
        </xdr:cNvPr>
        <xdr:cNvCxnSpPr/>
      </xdr:nvCxnSpPr>
      <xdr:spPr>
        <a:xfrm>
          <a:off x="16804640" y="146326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DE070C3F-253B-45CF-97CB-A17302CDB157}"/>
            </a:ext>
          </a:extLst>
        </xdr:cNvPr>
        <xdr:cNvSpPr txBox="1"/>
      </xdr:nvSpPr>
      <xdr:spPr>
        <a:xfrm>
          <a:off x="189821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3D8CA132-5FF0-4B9B-850C-100529F62B95}"/>
            </a:ext>
          </a:extLst>
        </xdr:cNvPr>
        <xdr:cNvSpPr txBox="1"/>
      </xdr:nvSpPr>
      <xdr:spPr>
        <a:xfrm>
          <a:off x="18182032"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1917BA4F-4F54-4575-9D7A-7D19900F78EF}"/>
            </a:ext>
          </a:extLst>
        </xdr:cNvPr>
        <xdr:cNvSpPr txBox="1"/>
      </xdr:nvSpPr>
      <xdr:spPr>
        <a:xfrm>
          <a:off x="17384472" y="1422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677CD195-7DA6-4A13-BF67-AECB6B84602D}"/>
            </a:ext>
          </a:extLst>
        </xdr:cNvPr>
        <xdr:cNvSpPr txBox="1"/>
      </xdr:nvSpPr>
      <xdr:spPr>
        <a:xfrm>
          <a:off x="16588817" y="142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828" name="n_1mainValue【消防施設】&#10;一人当たり面積">
          <a:extLst>
            <a:ext uri="{FF2B5EF4-FFF2-40B4-BE49-F238E27FC236}">
              <a16:creationId xmlns:a16="http://schemas.microsoft.com/office/drawing/2014/main" id="{33E2719C-016C-4C80-9CD6-95BD7279B39B}"/>
            </a:ext>
          </a:extLst>
        </xdr:cNvPr>
        <xdr:cNvSpPr txBox="1"/>
      </xdr:nvSpPr>
      <xdr:spPr>
        <a:xfrm>
          <a:off x="18982132" y="1466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829" name="n_2mainValue【消防施設】&#10;一人当たり面積">
          <a:extLst>
            <a:ext uri="{FF2B5EF4-FFF2-40B4-BE49-F238E27FC236}">
              <a16:creationId xmlns:a16="http://schemas.microsoft.com/office/drawing/2014/main" id="{66278CDB-E00D-4216-91D0-9B75DF17513F}"/>
            </a:ext>
          </a:extLst>
        </xdr:cNvPr>
        <xdr:cNvSpPr txBox="1"/>
      </xdr:nvSpPr>
      <xdr:spPr>
        <a:xfrm>
          <a:off x="18182032" y="1466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105173</xdr:rowOff>
    </xdr:from>
    <xdr:ext cx="469744" cy="259045"/>
    <xdr:sp macro="" textlink="">
      <xdr:nvSpPr>
        <xdr:cNvPr id="830" name="n_3mainValue【消防施設】&#10;一人当たり面積">
          <a:extLst>
            <a:ext uri="{FF2B5EF4-FFF2-40B4-BE49-F238E27FC236}">
              <a16:creationId xmlns:a16="http://schemas.microsoft.com/office/drawing/2014/main" id="{F8E71F53-2D96-4F0C-818C-727AC0FB5335}"/>
            </a:ext>
          </a:extLst>
        </xdr:cNvPr>
        <xdr:cNvSpPr txBox="1"/>
      </xdr:nvSpPr>
      <xdr:spPr>
        <a:xfrm>
          <a:off x="17384472" y="146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105173</xdr:rowOff>
    </xdr:from>
    <xdr:ext cx="469744" cy="259045"/>
    <xdr:sp macro="" textlink="">
      <xdr:nvSpPr>
        <xdr:cNvPr id="831" name="n_4mainValue【消防施設】&#10;一人当たり面積">
          <a:extLst>
            <a:ext uri="{FF2B5EF4-FFF2-40B4-BE49-F238E27FC236}">
              <a16:creationId xmlns:a16="http://schemas.microsoft.com/office/drawing/2014/main" id="{4C9466B4-45F6-40FE-B563-88D1A5D0659C}"/>
            </a:ext>
          </a:extLst>
        </xdr:cNvPr>
        <xdr:cNvSpPr txBox="1"/>
      </xdr:nvSpPr>
      <xdr:spPr>
        <a:xfrm>
          <a:off x="16588817" y="146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1F0FC6C2-443B-4ACE-9E62-1214FF908A5D}"/>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F8A63D92-2FE8-4F71-A8C2-996519DF30E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BBACC9AB-A041-42BA-9EC6-B667162A47F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F25ECB8E-C824-490E-A71E-3B0F0F6C9AA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4CAFAF9-91D8-48B8-9190-77800880F1D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9A643466-E404-4EC3-89F4-3EC8921DFB32}"/>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4E7B0D81-B86E-4DA1-8D1D-003E8A1EA531}"/>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5E5511CF-FE68-49C3-BB37-CC540275177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96091255-9D89-4E37-94D9-664347A86E7F}"/>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791F45AB-5699-4B08-BE34-919025A42432}"/>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FE926F97-329B-4414-AA6D-5874998D98BE}"/>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2A5FB24C-3790-458F-B2BE-B9D9ACDC1DBA}"/>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55CDA9EC-7487-4676-8464-51930F488D48}"/>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7769CF93-F5EF-44DD-82E4-47D3226D0A8F}"/>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797556F0-5CF1-45E8-B832-ACCE3A5F2C9E}"/>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8589CEED-B8C8-45A0-B692-92295BC2DD44}"/>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D8EA4E79-27C0-4156-B0BE-5309E97D675F}"/>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39D488BF-02A4-4CFC-9FFF-32B02C07944A}"/>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A76B7E9-6B07-4A05-AEE2-1E79981AA875}"/>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6A85A82B-CFE2-4AFE-9FBA-04DDF0F65746}"/>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F89C4084-A241-4C83-97CB-8A0392CC10D9}"/>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3778C007-8234-421E-9FFD-176878DAF67E}"/>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CEE02495-1282-4473-A9C8-39EF28A401C4}"/>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734B9F03-90CA-476A-B383-757D84F4CF04}"/>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50EEE703-028F-44C6-9FB2-B36BB19A43A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4B3B6037-0A04-424E-A28A-CD73B83C5446}"/>
            </a:ext>
          </a:extLst>
        </xdr:cNvPr>
        <xdr:cNvCxnSpPr/>
      </xdr:nvCxnSpPr>
      <xdr:spPr>
        <a:xfrm flipV="1">
          <a:off x="14703424" y="17148266"/>
          <a:ext cx="0" cy="149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72B31394-F061-459B-8927-5A9D5D6DA414}"/>
            </a:ext>
          </a:extLst>
        </xdr:cNvPr>
        <xdr:cNvSpPr txBox="1"/>
      </xdr:nvSpPr>
      <xdr:spPr>
        <a:xfrm>
          <a:off x="1474216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0ABE4693-3E8B-4305-AB0A-54D74B413D84}"/>
            </a:ext>
          </a:extLst>
        </xdr:cNvPr>
        <xdr:cNvCxnSpPr/>
      </xdr:nvCxnSpPr>
      <xdr:spPr>
        <a:xfrm>
          <a:off x="1461135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258BE286-058E-4509-9846-060ED3C8FF96}"/>
            </a:ext>
          </a:extLst>
        </xdr:cNvPr>
        <xdr:cNvSpPr txBox="1"/>
      </xdr:nvSpPr>
      <xdr:spPr>
        <a:xfrm>
          <a:off x="1474216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ED9BF7B7-69AA-424A-A479-8A1B305A050C}"/>
            </a:ext>
          </a:extLst>
        </xdr:cNvPr>
        <xdr:cNvCxnSpPr/>
      </xdr:nvCxnSpPr>
      <xdr:spPr>
        <a:xfrm>
          <a:off x="14611350" y="1714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327F6E14-0E9B-4467-82FA-7194B2007E85}"/>
            </a:ext>
          </a:extLst>
        </xdr:cNvPr>
        <xdr:cNvSpPr txBox="1"/>
      </xdr:nvSpPr>
      <xdr:spPr>
        <a:xfrm>
          <a:off x="14742160" y="1772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1A2DDEB1-0EB0-46F9-B014-890D50B5152A}"/>
            </a:ext>
          </a:extLst>
        </xdr:cNvPr>
        <xdr:cNvSpPr/>
      </xdr:nvSpPr>
      <xdr:spPr>
        <a:xfrm>
          <a:off x="14649450" y="1787606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1EA55906-D3C7-4072-8986-0A7F9FC5BD73}"/>
            </a:ext>
          </a:extLst>
        </xdr:cNvPr>
        <xdr:cNvSpPr/>
      </xdr:nvSpPr>
      <xdr:spPr>
        <a:xfrm>
          <a:off x="13887450" y="179201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E012067E-6F6B-4445-9D61-9C0FFDB43393}"/>
            </a:ext>
          </a:extLst>
        </xdr:cNvPr>
        <xdr:cNvSpPr/>
      </xdr:nvSpPr>
      <xdr:spPr>
        <a:xfrm>
          <a:off x="13089890" y="1792695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900380A9-B892-4B38-8E53-BFADD86306FA}"/>
            </a:ext>
          </a:extLst>
        </xdr:cNvPr>
        <xdr:cNvSpPr/>
      </xdr:nvSpPr>
      <xdr:spPr>
        <a:xfrm>
          <a:off x="12303760" y="179136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FECC1F44-E73C-4CB0-8EB7-4FBB95620DAE}"/>
            </a:ext>
          </a:extLst>
        </xdr:cNvPr>
        <xdr:cNvSpPr/>
      </xdr:nvSpPr>
      <xdr:spPr>
        <a:xfrm>
          <a:off x="11487150" y="179168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6A9C1482-3FBA-432E-B829-7CF6C9E632F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21962347-944C-4BA0-A37B-2A65D7E41CDC}"/>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8FBB615A-C27B-40D8-B17E-5978C249E59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6D071B69-448B-4D86-9E4C-AFB42A98E13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B124DA70-DAF9-4C43-AC8B-1D8B118DC78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873" name="楕円 872">
          <a:extLst>
            <a:ext uri="{FF2B5EF4-FFF2-40B4-BE49-F238E27FC236}">
              <a16:creationId xmlns:a16="http://schemas.microsoft.com/office/drawing/2014/main" id="{8FE0A555-EA50-475E-918E-42881982C2E1}"/>
            </a:ext>
          </a:extLst>
        </xdr:cNvPr>
        <xdr:cNvSpPr/>
      </xdr:nvSpPr>
      <xdr:spPr>
        <a:xfrm>
          <a:off x="14649450" y="181746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874" name="【庁舎】&#10;有形固定資産減価償却率該当値テキスト">
          <a:extLst>
            <a:ext uri="{FF2B5EF4-FFF2-40B4-BE49-F238E27FC236}">
              <a16:creationId xmlns:a16="http://schemas.microsoft.com/office/drawing/2014/main" id="{06039D9C-71A3-4FD5-9641-CD782A451785}"/>
            </a:ext>
          </a:extLst>
        </xdr:cNvPr>
        <xdr:cNvSpPr txBox="1"/>
      </xdr:nvSpPr>
      <xdr:spPr>
        <a:xfrm>
          <a:off x="1474216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875" name="楕円 874">
          <a:extLst>
            <a:ext uri="{FF2B5EF4-FFF2-40B4-BE49-F238E27FC236}">
              <a16:creationId xmlns:a16="http://schemas.microsoft.com/office/drawing/2014/main" id="{F5FE7635-FA9C-435E-86E2-5808ABD9A30B}"/>
            </a:ext>
          </a:extLst>
        </xdr:cNvPr>
        <xdr:cNvSpPr/>
      </xdr:nvSpPr>
      <xdr:spPr>
        <a:xfrm>
          <a:off x="13887450" y="181365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17418</xdr:rowOff>
    </xdr:from>
    <xdr:to>
      <xdr:col>85</xdr:col>
      <xdr:colOff>127000</xdr:colOff>
      <xdr:row>106</xdr:row>
      <xdr:rowOff>51707</xdr:rowOff>
    </xdr:to>
    <xdr:cxnSp macro="">
      <xdr:nvCxnSpPr>
        <xdr:cNvPr id="876" name="直線コネクタ 875">
          <a:extLst>
            <a:ext uri="{FF2B5EF4-FFF2-40B4-BE49-F238E27FC236}">
              <a16:creationId xmlns:a16="http://schemas.microsoft.com/office/drawing/2014/main" id="{81CC75A0-5F3D-40F8-8FCC-B72CFDD58F91}"/>
            </a:ext>
          </a:extLst>
        </xdr:cNvPr>
        <xdr:cNvCxnSpPr/>
      </xdr:nvCxnSpPr>
      <xdr:spPr>
        <a:xfrm>
          <a:off x="13942060" y="18194928"/>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877" name="楕円 876">
          <a:extLst>
            <a:ext uri="{FF2B5EF4-FFF2-40B4-BE49-F238E27FC236}">
              <a16:creationId xmlns:a16="http://schemas.microsoft.com/office/drawing/2014/main" id="{D747679B-8447-49F7-8459-DCDB242494F7}"/>
            </a:ext>
          </a:extLst>
        </xdr:cNvPr>
        <xdr:cNvSpPr/>
      </xdr:nvSpPr>
      <xdr:spPr>
        <a:xfrm>
          <a:off x="13089890" y="1810412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17418</xdr:rowOff>
    </xdr:to>
    <xdr:cxnSp macro="">
      <xdr:nvCxnSpPr>
        <xdr:cNvPr id="878" name="直線コネクタ 877">
          <a:extLst>
            <a:ext uri="{FF2B5EF4-FFF2-40B4-BE49-F238E27FC236}">
              <a16:creationId xmlns:a16="http://schemas.microsoft.com/office/drawing/2014/main" id="{84DD659A-96F4-4A32-B0AA-A977CA514AAA}"/>
            </a:ext>
          </a:extLst>
        </xdr:cNvPr>
        <xdr:cNvCxnSpPr/>
      </xdr:nvCxnSpPr>
      <xdr:spPr>
        <a:xfrm>
          <a:off x="13144500" y="18156827"/>
          <a:ext cx="79756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879" name="楕円 878">
          <a:extLst>
            <a:ext uri="{FF2B5EF4-FFF2-40B4-BE49-F238E27FC236}">
              <a16:creationId xmlns:a16="http://schemas.microsoft.com/office/drawing/2014/main" id="{DC89B49D-47BC-4F79-B1D0-BC6D56BFB32D}"/>
            </a:ext>
          </a:extLst>
        </xdr:cNvPr>
        <xdr:cNvSpPr/>
      </xdr:nvSpPr>
      <xdr:spPr>
        <a:xfrm>
          <a:off x="12303760" y="1806983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120287</xdr:rowOff>
    </xdr:from>
    <xdr:to>
      <xdr:col>76</xdr:col>
      <xdr:colOff>114300</xdr:colOff>
      <xdr:row>105</xdr:row>
      <xdr:rowOff>154577</xdr:rowOff>
    </xdr:to>
    <xdr:cxnSp macro="">
      <xdr:nvCxnSpPr>
        <xdr:cNvPr id="880" name="直線コネクタ 879">
          <a:extLst>
            <a:ext uri="{FF2B5EF4-FFF2-40B4-BE49-F238E27FC236}">
              <a16:creationId xmlns:a16="http://schemas.microsoft.com/office/drawing/2014/main" id="{87AFA95F-1942-405F-98E8-13E9907A86D5}"/>
            </a:ext>
          </a:extLst>
        </xdr:cNvPr>
        <xdr:cNvCxnSpPr/>
      </xdr:nvCxnSpPr>
      <xdr:spPr>
        <a:xfrm>
          <a:off x="12346940" y="18124442"/>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881" name="楕円 880">
          <a:extLst>
            <a:ext uri="{FF2B5EF4-FFF2-40B4-BE49-F238E27FC236}">
              <a16:creationId xmlns:a16="http://schemas.microsoft.com/office/drawing/2014/main" id="{148F8D82-186E-48D2-9D51-23038A2E1687}"/>
            </a:ext>
          </a:extLst>
        </xdr:cNvPr>
        <xdr:cNvSpPr/>
      </xdr:nvSpPr>
      <xdr:spPr>
        <a:xfrm>
          <a:off x="11487150" y="180390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105</xdr:row>
      <xdr:rowOff>120287</xdr:rowOff>
    </xdr:to>
    <xdr:cxnSp macro="">
      <xdr:nvCxnSpPr>
        <xdr:cNvPr id="882" name="直線コネクタ 881">
          <a:extLst>
            <a:ext uri="{FF2B5EF4-FFF2-40B4-BE49-F238E27FC236}">
              <a16:creationId xmlns:a16="http://schemas.microsoft.com/office/drawing/2014/main" id="{8345F7B2-7122-46C0-B023-6837C18F7EB6}"/>
            </a:ext>
          </a:extLst>
        </xdr:cNvPr>
        <xdr:cNvCxnSpPr/>
      </xdr:nvCxnSpPr>
      <xdr:spPr>
        <a:xfrm>
          <a:off x="11541760" y="18093690"/>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8272A0DD-C425-4911-9C2F-433520550DC8}"/>
            </a:ext>
          </a:extLst>
        </xdr:cNvPr>
        <xdr:cNvSpPr txBox="1"/>
      </xdr:nvSpPr>
      <xdr:spPr>
        <a:xfrm>
          <a:off x="13738234" y="176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B5589DAC-0EC1-4C82-B33A-F2936772F8FA}"/>
            </a:ext>
          </a:extLst>
        </xdr:cNvPr>
        <xdr:cNvSpPr txBox="1"/>
      </xdr:nvSpPr>
      <xdr:spPr>
        <a:xfrm>
          <a:off x="1295718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6A31BC42-A7C6-4210-BC1E-5700BE86D3D3}"/>
            </a:ext>
          </a:extLst>
        </xdr:cNvPr>
        <xdr:cNvSpPr txBox="1"/>
      </xdr:nvSpPr>
      <xdr:spPr>
        <a:xfrm>
          <a:off x="12171054" y="1768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18D9A0CD-A68D-438D-9411-96387AD4256E}"/>
            </a:ext>
          </a:extLst>
        </xdr:cNvPr>
        <xdr:cNvSpPr txBox="1"/>
      </xdr:nvSpPr>
      <xdr:spPr>
        <a:xfrm>
          <a:off x="11354444" y="176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887" name="n_1mainValue【庁舎】&#10;有形固定資産減価償却率">
          <a:extLst>
            <a:ext uri="{FF2B5EF4-FFF2-40B4-BE49-F238E27FC236}">
              <a16:creationId xmlns:a16="http://schemas.microsoft.com/office/drawing/2014/main" id="{9BE0DE8B-B960-4014-AB1F-4587DF2FC79D}"/>
            </a:ext>
          </a:extLst>
        </xdr:cNvPr>
        <xdr:cNvSpPr txBox="1"/>
      </xdr:nvSpPr>
      <xdr:spPr>
        <a:xfrm>
          <a:off x="13738234" y="1822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888" name="n_2mainValue【庁舎】&#10;有形固定資産減価償却率">
          <a:extLst>
            <a:ext uri="{FF2B5EF4-FFF2-40B4-BE49-F238E27FC236}">
              <a16:creationId xmlns:a16="http://schemas.microsoft.com/office/drawing/2014/main" id="{B12A3685-D854-401B-8945-47DD619D6FE6}"/>
            </a:ext>
          </a:extLst>
        </xdr:cNvPr>
        <xdr:cNvSpPr txBox="1"/>
      </xdr:nvSpPr>
      <xdr:spPr>
        <a:xfrm>
          <a:off x="12957184" y="1819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162214</xdr:rowOff>
    </xdr:from>
    <xdr:ext cx="405111" cy="259045"/>
    <xdr:sp macro="" textlink="">
      <xdr:nvSpPr>
        <xdr:cNvPr id="889" name="n_3mainValue【庁舎】&#10;有形固定資産減価償却率">
          <a:extLst>
            <a:ext uri="{FF2B5EF4-FFF2-40B4-BE49-F238E27FC236}">
              <a16:creationId xmlns:a16="http://schemas.microsoft.com/office/drawing/2014/main" id="{0268CDD0-1589-4B8B-85C1-B8D98C5B47DF}"/>
            </a:ext>
          </a:extLst>
        </xdr:cNvPr>
        <xdr:cNvSpPr txBox="1"/>
      </xdr:nvSpPr>
      <xdr:spPr>
        <a:xfrm>
          <a:off x="12171054" y="1816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890" name="n_4mainValue【庁舎】&#10;有形固定資産減価償却率">
          <a:extLst>
            <a:ext uri="{FF2B5EF4-FFF2-40B4-BE49-F238E27FC236}">
              <a16:creationId xmlns:a16="http://schemas.microsoft.com/office/drawing/2014/main" id="{26D9BD6B-D954-4976-A668-7DB01838BFEA}"/>
            </a:ext>
          </a:extLst>
        </xdr:cNvPr>
        <xdr:cNvSpPr txBox="1"/>
      </xdr:nvSpPr>
      <xdr:spPr>
        <a:xfrm>
          <a:off x="1135444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88AF0990-9320-44D2-A3F4-AF2F84F11E1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EFB8495D-5F59-4312-8C7F-9B24353CD22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4BF22121-50C3-4A99-A4B2-F2A1C188EAB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A83F8DBE-84F6-4073-813F-36E96BD7DF6F}"/>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1087C62F-91AD-4F4A-AAFA-72D4230DF407}"/>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51B5CFED-F145-44B3-A7E5-DB33A56FF32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4244952D-FCDE-4C71-A16B-4C813376AC2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4CD11E9E-419B-49B0-A08D-36C6BEC06058}"/>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CC057454-7756-4D4D-A5FD-20245239825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B14FCC30-F777-46E6-9D6E-A467D2E57C67}"/>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4EE11D3C-6935-4FDD-B95C-6742AD69FE6E}"/>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EA557B38-D473-4148-AE32-11CEA1829795}"/>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612C89A2-D6FD-4350-AE72-C3D6570AFE7B}"/>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A4FC73CD-9E3B-47E6-8096-485D0F94C6F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6058FFD8-6C5D-4657-A815-14989F147D60}"/>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2F6F5507-BE34-4571-A748-81038C047F19}"/>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6017A351-038B-4DAE-A845-9AEC84EC2991}"/>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63FDE2A3-84C5-4672-89A5-979D26D4431C}"/>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4CF51A7C-BDE5-46E5-8B67-0987E19C1D8E}"/>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89920897-2923-4E28-9520-90C3B55CD09E}"/>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8B42F586-D6EF-4BA4-92C9-72E4234C96E3}"/>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6E93E8B8-4581-431E-BAAD-16B48CDA7728}"/>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F5EB11F-A6EA-42B8-807C-453A47AC36A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951F9E54-8423-42EE-990C-D9753FC9B493}"/>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2779A4A-9716-479C-B5E7-651A770A675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386C717F-36D3-4E7B-8527-46762DD75795}"/>
            </a:ext>
          </a:extLst>
        </xdr:cNvPr>
        <xdr:cNvCxnSpPr/>
      </xdr:nvCxnSpPr>
      <xdr:spPr>
        <a:xfrm flipV="1">
          <a:off x="19947254" y="17087306"/>
          <a:ext cx="0" cy="16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DEAB3FAB-2A2F-46A0-A42B-A7358F4987A7}"/>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C9C1C6B0-6A81-459D-AA2F-D6859C3C96F6}"/>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1D012495-60D1-41C5-9E72-91E57D2A3A31}"/>
            </a:ext>
          </a:extLst>
        </xdr:cNvPr>
        <xdr:cNvSpPr txBox="1"/>
      </xdr:nvSpPr>
      <xdr:spPr>
        <a:xfrm>
          <a:off x="19985990" y="168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5586F1BA-7EE6-47D8-AD89-D02C554CE0A6}"/>
            </a:ext>
          </a:extLst>
        </xdr:cNvPr>
        <xdr:cNvCxnSpPr/>
      </xdr:nvCxnSpPr>
      <xdr:spPr>
        <a:xfrm>
          <a:off x="19885660" y="1708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EBA610D2-B16A-442D-ADB6-DF62F2784356}"/>
            </a:ext>
          </a:extLst>
        </xdr:cNvPr>
        <xdr:cNvSpPr txBox="1"/>
      </xdr:nvSpPr>
      <xdr:spPr>
        <a:xfrm>
          <a:off x="19985990" y="17926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911FE356-4B81-4438-8D62-DEB658AF51F9}"/>
            </a:ext>
          </a:extLst>
        </xdr:cNvPr>
        <xdr:cNvSpPr/>
      </xdr:nvSpPr>
      <xdr:spPr>
        <a:xfrm>
          <a:off x="19904710" y="180698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ABB7FB60-68C7-4685-9366-CD5C6C3E7E11}"/>
            </a:ext>
          </a:extLst>
        </xdr:cNvPr>
        <xdr:cNvSpPr/>
      </xdr:nvSpPr>
      <xdr:spPr>
        <a:xfrm>
          <a:off x="19161760" y="1809840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EADB43F3-4DFC-4A85-84DA-A9645E2378F9}"/>
            </a:ext>
          </a:extLst>
        </xdr:cNvPr>
        <xdr:cNvSpPr/>
      </xdr:nvSpPr>
      <xdr:spPr>
        <a:xfrm>
          <a:off x="18345150" y="180940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7AF6F137-E4F4-48CF-85AD-BDEA8FB1E0CB}"/>
            </a:ext>
          </a:extLst>
        </xdr:cNvPr>
        <xdr:cNvSpPr/>
      </xdr:nvSpPr>
      <xdr:spPr>
        <a:xfrm>
          <a:off x="17547590" y="180940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4F94BC29-5831-4D84-939A-0F31ADF8D6CA}"/>
            </a:ext>
          </a:extLst>
        </xdr:cNvPr>
        <xdr:cNvSpPr/>
      </xdr:nvSpPr>
      <xdr:spPr>
        <a:xfrm>
          <a:off x="16761460" y="1810902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104F9B80-F2C2-4519-A6F1-CB2CDD1AFC7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B129FA09-3EB4-410D-B272-48EC4F6E7A1F}"/>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F4E5F50B-BB3B-41E2-AEDC-C58FC247E37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00FA0FB-1586-42B6-87FC-7ADFA956F8EA}"/>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9D2C3C1-602E-4863-B0A9-055FD829236F}"/>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932" name="楕円 931">
          <a:extLst>
            <a:ext uri="{FF2B5EF4-FFF2-40B4-BE49-F238E27FC236}">
              <a16:creationId xmlns:a16="http://schemas.microsoft.com/office/drawing/2014/main" id="{F13D6010-9A80-481D-8C74-383A19ECA8E4}"/>
            </a:ext>
          </a:extLst>
        </xdr:cNvPr>
        <xdr:cNvSpPr/>
      </xdr:nvSpPr>
      <xdr:spPr>
        <a:xfrm>
          <a:off x="19904710" y="1815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933" name="【庁舎】&#10;一人当たり面積該当値テキスト">
          <a:extLst>
            <a:ext uri="{FF2B5EF4-FFF2-40B4-BE49-F238E27FC236}">
              <a16:creationId xmlns:a16="http://schemas.microsoft.com/office/drawing/2014/main" id="{96C9CBF7-E98E-4C5C-881A-09FE751C13F4}"/>
            </a:ext>
          </a:extLst>
        </xdr:cNvPr>
        <xdr:cNvSpPr txBox="1"/>
      </xdr:nvSpPr>
      <xdr:spPr>
        <a:xfrm>
          <a:off x="19985990" y="181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147864</xdr:rowOff>
    </xdr:from>
    <xdr:to>
      <xdr:col>112</xdr:col>
      <xdr:colOff>38100</xdr:colOff>
      <xdr:row>106</xdr:row>
      <xdr:rowOff>78014</xdr:rowOff>
    </xdr:to>
    <xdr:sp macro="" textlink="">
      <xdr:nvSpPr>
        <xdr:cNvPr id="934" name="楕円 933">
          <a:extLst>
            <a:ext uri="{FF2B5EF4-FFF2-40B4-BE49-F238E27FC236}">
              <a16:creationId xmlns:a16="http://schemas.microsoft.com/office/drawing/2014/main" id="{981DDF85-5460-4E6F-8D4D-43900A4D9220}"/>
            </a:ext>
          </a:extLst>
        </xdr:cNvPr>
        <xdr:cNvSpPr/>
      </xdr:nvSpPr>
      <xdr:spPr>
        <a:xfrm>
          <a:off x="19161760" y="181482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27214</xdr:rowOff>
    </xdr:from>
    <xdr:to>
      <xdr:col>116</xdr:col>
      <xdr:colOff>63500</xdr:colOff>
      <xdr:row>106</xdr:row>
      <xdr:rowOff>30480</xdr:rowOff>
    </xdr:to>
    <xdr:cxnSp macro="">
      <xdr:nvCxnSpPr>
        <xdr:cNvPr id="935" name="直線コネクタ 934">
          <a:extLst>
            <a:ext uri="{FF2B5EF4-FFF2-40B4-BE49-F238E27FC236}">
              <a16:creationId xmlns:a16="http://schemas.microsoft.com/office/drawing/2014/main" id="{92C123CB-F22A-4751-88E0-95932996E6F8}"/>
            </a:ext>
          </a:extLst>
        </xdr:cNvPr>
        <xdr:cNvCxnSpPr/>
      </xdr:nvCxnSpPr>
      <xdr:spPr>
        <a:xfrm>
          <a:off x="19204940" y="18199009"/>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144599</xdr:rowOff>
    </xdr:from>
    <xdr:to>
      <xdr:col>107</xdr:col>
      <xdr:colOff>101600</xdr:colOff>
      <xdr:row>106</xdr:row>
      <xdr:rowOff>74749</xdr:rowOff>
    </xdr:to>
    <xdr:sp macro="" textlink="">
      <xdr:nvSpPr>
        <xdr:cNvPr id="936" name="楕円 935">
          <a:extLst>
            <a:ext uri="{FF2B5EF4-FFF2-40B4-BE49-F238E27FC236}">
              <a16:creationId xmlns:a16="http://schemas.microsoft.com/office/drawing/2014/main" id="{B4C33B10-A2E9-41B7-AAFC-A2C2F0BFC418}"/>
            </a:ext>
          </a:extLst>
        </xdr:cNvPr>
        <xdr:cNvSpPr/>
      </xdr:nvSpPr>
      <xdr:spPr>
        <a:xfrm>
          <a:off x="18345150" y="1814494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23949</xdr:rowOff>
    </xdr:from>
    <xdr:to>
      <xdr:col>111</xdr:col>
      <xdr:colOff>177800</xdr:colOff>
      <xdr:row>106</xdr:row>
      <xdr:rowOff>27214</xdr:rowOff>
    </xdr:to>
    <xdr:cxnSp macro="">
      <xdr:nvCxnSpPr>
        <xdr:cNvPr id="937" name="直線コネクタ 936">
          <a:extLst>
            <a:ext uri="{FF2B5EF4-FFF2-40B4-BE49-F238E27FC236}">
              <a16:creationId xmlns:a16="http://schemas.microsoft.com/office/drawing/2014/main" id="{3214E9E7-8157-4319-A69F-B9F2EF36A553}"/>
            </a:ext>
          </a:extLst>
        </xdr:cNvPr>
        <xdr:cNvCxnSpPr/>
      </xdr:nvCxnSpPr>
      <xdr:spPr>
        <a:xfrm>
          <a:off x="18399760" y="18193839"/>
          <a:ext cx="80518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938" name="楕円 937">
          <a:extLst>
            <a:ext uri="{FF2B5EF4-FFF2-40B4-BE49-F238E27FC236}">
              <a16:creationId xmlns:a16="http://schemas.microsoft.com/office/drawing/2014/main" id="{83B538F6-E6B5-4401-815B-9267440509A3}"/>
            </a:ext>
          </a:extLst>
        </xdr:cNvPr>
        <xdr:cNvSpPr/>
      </xdr:nvSpPr>
      <xdr:spPr>
        <a:xfrm>
          <a:off x="17547590" y="1814167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20682</xdr:rowOff>
    </xdr:from>
    <xdr:to>
      <xdr:col>107</xdr:col>
      <xdr:colOff>50800</xdr:colOff>
      <xdr:row>106</xdr:row>
      <xdr:rowOff>23949</xdr:rowOff>
    </xdr:to>
    <xdr:cxnSp macro="">
      <xdr:nvCxnSpPr>
        <xdr:cNvPr id="939" name="直線コネクタ 938">
          <a:extLst>
            <a:ext uri="{FF2B5EF4-FFF2-40B4-BE49-F238E27FC236}">
              <a16:creationId xmlns:a16="http://schemas.microsoft.com/office/drawing/2014/main" id="{85950E2F-DC7A-41FA-B4F4-0897FFDE412D}"/>
            </a:ext>
          </a:extLst>
        </xdr:cNvPr>
        <xdr:cNvCxnSpPr/>
      </xdr:nvCxnSpPr>
      <xdr:spPr>
        <a:xfrm>
          <a:off x="17602200" y="18190572"/>
          <a:ext cx="79756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134801</xdr:rowOff>
    </xdr:from>
    <xdr:to>
      <xdr:col>98</xdr:col>
      <xdr:colOff>38100</xdr:colOff>
      <xdr:row>106</xdr:row>
      <xdr:rowOff>64951</xdr:rowOff>
    </xdr:to>
    <xdr:sp macro="" textlink="">
      <xdr:nvSpPr>
        <xdr:cNvPr id="940" name="楕円 939">
          <a:extLst>
            <a:ext uri="{FF2B5EF4-FFF2-40B4-BE49-F238E27FC236}">
              <a16:creationId xmlns:a16="http://schemas.microsoft.com/office/drawing/2014/main" id="{A1E285AB-1A5E-42E2-BD20-4EA9752B44A6}"/>
            </a:ext>
          </a:extLst>
        </xdr:cNvPr>
        <xdr:cNvSpPr/>
      </xdr:nvSpPr>
      <xdr:spPr>
        <a:xfrm>
          <a:off x="16761460" y="181332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xdr:rowOff>
    </xdr:from>
    <xdr:to>
      <xdr:col>102</xdr:col>
      <xdr:colOff>114300</xdr:colOff>
      <xdr:row>106</xdr:row>
      <xdr:rowOff>20682</xdr:rowOff>
    </xdr:to>
    <xdr:cxnSp macro="">
      <xdr:nvCxnSpPr>
        <xdr:cNvPr id="941" name="直線コネクタ 940">
          <a:extLst>
            <a:ext uri="{FF2B5EF4-FFF2-40B4-BE49-F238E27FC236}">
              <a16:creationId xmlns:a16="http://schemas.microsoft.com/office/drawing/2014/main" id="{94B88516-2F0B-4E54-89AF-638103E784E5}"/>
            </a:ext>
          </a:extLst>
        </xdr:cNvPr>
        <xdr:cNvCxnSpPr/>
      </xdr:nvCxnSpPr>
      <xdr:spPr>
        <a:xfrm>
          <a:off x="16804640" y="1819166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DEF1A6C1-EC4E-4079-9220-4CCD20B8AF91}"/>
            </a:ext>
          </a:extLst>
        </xdr:cNvPr>
        <xdr:cNvSpPr txBox="1"/>
      </xdr:nvSpPr>
      <xdr:spPr>
        <a:xfrm>
          <a:off x="18982132"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69081601-B61F-4539-9B3F-8D185FC01E07}"/>
            </a:ext>
          </a:extLst>
        </xdr:cNvPr>
        <xdr:cNvSpPr txBox="1"/>
      </xdr:nvSpPr>
      <xdr:spPr>
        <a:xfrm>
          <a:off x="18182032" y="178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351B2064-344F-41C0-992F-3C234BDC948F}"/>
            </a:ext>
          </a:extLst>
        </xdr:cNvPr>
        <xdr:cNvSpPr txBox="1"/>
      </xdr:nvSpPr>
      <xdr:spPr>
        <a:xfrm>
          <a:off x="17384472" y="178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0C23A4C3-E68A-45AC-823E-52BA74CDB887}"/>
            </a:ext>
          </a:extLst>
        </xdr:cNvPr>
        <xdr:cNvSpPr txBox="1"/>
      </xdr:nvSpPr>
      <xdr:spPr>
        <a:xfrm>
          <a:off x="16588817" y="178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69141</xdr:rowOff>
    </xdr:from>
    <xdr:ext cx="469744" cy="259045"/>
    <xdr:sp macro="" textlink="">
      <xdr:nvSpPr>
        <xdr:cNvPr id="946" name="n_1mainValue【庁舎】&#10;一人当たり面積">
          <a:extLst>
            <a:ext uri="{FF2B5EF4-FFF2-40B4-BE49-F238E27FC236}">
              <a16:creationId xmlns:a16="http://schemas.microsoft.com/office/drawing/2014/main" id="{8D68CE8B-6CA9-4EEA-8538-E008E0405732}"/>
            </a:ext>
          </a:extLst>
        </xdr:cNvPr>
        <xdr:cNvSpPr txBox="1"/>
      </xdr:nvSpPr>
      <xdr:spPr>
        <a:xfrm>
          <a:off x="18982132" y="182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65876</xdr:rowOff>
    </xdr:from>
    <xdr:ext cx="469744" cy="259045"/>
    <xdr:sp macro="" textlink="">
      <xdr:nvSpPr>
        <xdr:cNvPr id="947" name="n_2mainValue【庁舎】&#10;一人当たり面積">
          <a:extLst>
            <a:ext uri="{FF2B5EF4-FFF2-40B4-BE49-F238E27FC236}">
              <a16:creationId xmlns:a16="http://schemas.microsoft.com/office/drawing/2014/main" id="{DBC00459-E05D-43D8-AC55-00F4317B00A1}"/>
            </a:ext>
          </a:extLst>
        </xdr:cNvPr>
        <xdr:cNvSpPr txBox="1"/>
      </xdr:nvSpPr>
      <xdr:spPr>
        <a:xfrm>
          <a:off x="18182032" y="1823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948" name="n_3mainValue【庁舎】&#10;一人当たり面積">
          <a:extLst>
            <a:ext uri="{FF2B5EF4-FFF2-40B4-BE49-F238E27FC236}">
              <a16:creationId xmlns:a16="http://schemas.microsoft.com/office/drawing/2014/main" id="{6FCA82E2-E028-4AE4-A5E1-C77CB74A8E68}"/>
            </a:ext>
          </a:extLst>
        </xdr:cNvPr>
        <xdr:cNvSpPr txBox="1"/>
      </xdr:nvSpPr>
      <xdr:spPr>
        <a:xfrm>
          <a:off x="17384472" y="1823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56078</xdr:rowOff>
    </xdr:from>
    <xdr:ext cx="469744" cy="259045"/>
    <xdr:sp macro="" textlink="">
      <xdr:nvSpPr>
        <xdr:cNvPr id="949" name="n_4mainValue【庁舎】&#10;一人当たり面積">
          <a:extLst>
            <a:ext uri="{FF2B5EF4-FFF2-40B4-BE49-F238E27FC236}">
              <a16:creationId xmlns:a16="http://schemas.microsoft.com/office/drawing/2014/main" id="{6FADAE08-5286-4977-83DC-385A73B4385E}"/>
            </a:ext>
          </a:extLst>
        </xdr:cNvPr>
        <xdr:cNvSpPr txBox="1"/>
      </xdr:nvSpPr>
      <xdr:spPr>
        <a:xfrm>
          <a:off x="16588817" y="182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34F89C66-6EBF-43CD-9906-038C87A530B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C9DC58-D0C4-4B85-B993-1E4C6D69A70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450E35D-A971-45F6-8F30-E4E507F78BCA}"/>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類似団体と比較して特に有形固定資産減価償却率が高くなっている施設は、一般廃棄物処理施設と消防施設である。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年から稼働し有形固定資産減価償却率が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％を超える一般廃棄物処理施設は、大阪府枚方市との間で一部事務組合を設立し、可燃ごみ広域処理施設の建設が進められており、令和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年度の稼働までの間は計画的な維持保全を行う。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年度に建築され、築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年近く経過している消防署庁舎においては老朽化が進行しており、有形固定資産減価償却率は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ている。消防施設は、複雑・多様化する災害等への迅速かつ的確な対応や消防活動拠点機能の充実強化のため、大規模改修等の検討を進めるとともに、計画的な保全による長寿命化や設備の充実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70,848
69,873
42.92
29,881,653
28,710,449
837,307
16,504,399
18,274,013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086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5086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税収が増加傾向にあるものの、高齢化や少子化対策に要する扶助費等も増えてきていることから、財政力指数はここ数年横ばいとなっている。</a:t>
          </a:r>
          <a:endParaRPr lang="ja-JP" altLang="ja-JP" sz="1200">
            <a:effectLst/>
          </a:endParaRPr>
        </a:p>
        <a:p>
          <a:r>
            <a:rPr kumimoji="1" lang="ja-JP" altLang="ja-JP" sz="1200" b="0" i="0" baseline="0">
              <a:solidFill>
                <a:schemeClr val="dk1"/>
              </a:solidFill>
              <a:effectLst/>
              <a:latin typeface="+mn-lt"/>
              <a:ea typeface="+mn-ea"/>
              <a:cs typeface="+mn-cs"/>
            </a:rPr>
            <a:t>　今後も、医療、福祉や介護に要する経費が増加することが予想されることから、市内企業活性化や市税徴収率の向上に努め、財政基盤の強化に努める。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147108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経常経費としての人件費等が増加したものの、</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の増加等により前年度と比較して</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ポイント改善した。</a:t>
          </a:r>
          <a:endParaRPr lang="ja-JP" altLang="ja-JP" sz="1100">
            <a:effectLst/>
          </a:endParaRPr>
        </a:p>
        <a:p>
          <a:r>
            <a:rPr kumimoji="1" lang="ja-JP" altLang="ja-JP" sz="1100">
              <a:solidFill>
                <a:schemeClr val="dk1"/>
              </a:solidFill>
              <a:effectLst/>
              <a:latin typeface="+mn-lt"/>
              <a:ea typeface="+mn-ea"/>
              <a:cs typeface="+mn-cs"/>
            </a:rPr>
            <a:t>　本市の経常収支比率については、類似団体を若干上回って推移しており、今後、人件費や扶助費等の義務的経費や市税収入の動向によっては、悪化することも想定されることから、</a:t>
          </a:r>
          <a:r>
            <a:rPr kumimoji="1" lang="ja-JP" altLang="ja-JP" sz="1100" b="0" i="0" baseline="0">
              <a:solidFill>
                <a:schemeClr val="dk1"/>
              </a:solidFill>
              <a:effectLst/>
              <a:latin typeface="+mn-lt"/>
              <a:ea typeface="+mn-ea"/>
              <a:cs typeface="+mn-cs"/>
            </a:rPr>
            <a:t>公園などについて民間活力による施設整備・運営を進めるとともに、ごみ処理の広域化により効率的な運営を図り、</a:t>
          </a:r>
          <a:r>
            <a:rPr kumimoji="1" lang="ja-JP" altLang="ja-JP" sz="1100">
              <a:solidFill>
                <a:schemeClr val="dk1"/>
              </a:solidFill>
              <a:effectLst/>
              <a:latin typeface="+mn-lt"/>
              <a:ea typeface="+mn-ea"/>
              <a:cs typeface="+mn-cs"/>
            </a:rPr>
            <a:t>経常経費削減を進める。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65</xdr:row>
      <xdr:rowOff>65786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4112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65</xdr:row>
      <xdr:rowOff>99568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100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99568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341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66</xdr:row>
      <xdr:rowOff>14986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341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類似団体を上回っているのは、主に人件費が要因となっている。これは、幼稚園、ごみ処理業務を直営で行うとともに、近隣２町の消防業務を受託しているためである。</a:t>
          </a:r>
          <a:endParaRPr lang="ja-JP" altLang="ja-JP" sz="1200">
            <a:effectLst/>
          </a:endParaRPr>
        </a:p>
        <a:p>
          <a:r>
            <a:rPr kumimoji="1" lang="ja-JP" altLang="ja-JP" sz="1200" b="0" i="0" baseline="0">
              <a:solidFill>
                <a:schemeClr val="dk1"/>
              </a:solidFill>
              <a:effectLst/>
              <a:latin typeface="+mn-lt"/>
              <a:ea typeface="+mn-ea"/>
              <a:cs typeface="+mn-cs"/>
            </a:rPr>
            <a:t>　今後は、公園などについて民間活力による施設整備・運営を進めるとともに、ごみ処理の広域化により効率的な運営を図り、人件費・物件費等の削減を進める。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65808</xdr:rowOff>
    </xdr:from>
    <xdr:to>
      <xdr:col>23</xdr:col>
      <xdr:colOff>133350</xdr:colOff>
      <xdr:row>84</xdr:row>
      <xdr:rowOff>104876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67608"/>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32520</xdr:rowOff>
    </xdr:from>
    <xdr:to>
      <xdr:col>19</xdr:col>
      <xdr:colOff>133350</xdr:colOff>
      <xdr:row>84</xdr:row>
      <xdr:rowOff>65808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62870"/>
          <a:ext cx="889000" cy="2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161491</xdr:rowOff>
    </xdr:from>
    <xdr:to>
      <xdr:col>15</xdr:col>
      <xdr:colOff>82550</xdr:colOff>
      <xdr:row>83</xdr:row>
      <xdr:rowOff>32520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20391"/>
          <a:ext cx="889000" cy="4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129456</xdr:rowOff>
    </xdr:from>
    <xdr:to>
      <xdr:col>11</xdr:col>
      <xdr:colOff>31750</xdr:colOff>
      <xdr:row>82</xdr:row>
      <xdr:rowOff>161491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88356"/>
          <a:ext cx="889000" cy="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54076</xdr:rowOff>
    </xdr:from>
    <xdr:to>
      <xdr:col>23</xdr:col>
      <xdr:colOff>184150</xdr:colOff>
      <xdr:row>84</xdr:row>
      <xdr:rowOff>155676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26153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2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15008</xdr:rowOff>
    </xdr:from>
    <xdr:to>
      <xdr:col>19</xdr:col>
      <xdr:colOff>184150</xdr:colOff>
      <xdr:row>84</xdr:row>
      <xdr:rowOff>116608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101385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0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153170</xdr:rowOff>
    </xdr:from>
    <xdr:to>
      <xdr:col>15</xdr:col>
      <xdr:colOff>133350</xdr:colOff>
      <xdr:row>83</xdr:row>
      <xdr:rowOff>83320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68097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9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110691</xdr:rowOff>
    </xdr:from>
    <xdr:to>
      <xdr:col>11</xdr:col>
      <xdr:colOff>82550</xdr:colOff>
      <xdr:row>83</xdr:row>
      <xdr:rowOff>40841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25618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78656</xdr:rowOff>
    </xdr:from>
    <xdr:to>
      <xdr:col>7</xdr:col>
      <xdr:colOff>31750</xdr:colOff>
      <xdr:row>83</xdr:row>
      <xdr:rowOff>8806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165033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2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職員構成の変動により、比較的高い指標となったが、今後も引き続き国の制度に合わせた給与体系となるよう努める。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294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89</xdr:row>
      <xdr:rowOff>35379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1048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17236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358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86179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358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effectLst/>
            </a:rPr>
            <a:t>　幼稚園、ごみ処理業務を直営で行うとともに、近隣２町の消防業務を受託していることから類似団体を上回る職員数となっている。</a:t>
          </a:r>
          <a:endParaRPr lang="en-US" altLang="ja-JP" sz="1200">
            <a:effectLst/>
          </a:endParaRPr>
        </a:p>
        <a:p>
          <a:pPr eaLnBrk="1" fontAlgn="auto" latinLnBrk="0" hangingPunct="1"/>
          <a:r>
            <a:rPr lang="ja-JP" altLang="en-US" sz="1200">
              <a:effectLst/>
            </a:rPr>
            <a:t>　今後は、公園などについて民間活力による運営を進めるとともに、ごみ処理の広域化により効率的な運営を図るなど、適正な定員管理に努める。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136419</xdr:rowOff>
    </xdr:from>
    <xdr:to>
      <xdr:col>81</xdr:col>
      <xdr:colOff>44450</xdr:colOff>
      <xdr:row>63</xdr:row>
      <xdr:rowOff>144463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93776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128376</xdr:rowOff>
    </xdr:from>
    <xdr:to>
      <xdr:col>77</xdr:col>
      <xdr:colOff>44450</xdr:colOff>
      <xdr:row>63</xdr:row>
      <xdr:rowOff>144463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2972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128376</xdr:rowOff>
    </xdr:from>
    <xdr:to>
      <xdr:col>72</xdr:col>
      <xdr:colOff>203200</xdr:colOff>
      <xdr:row>63</xdr:row>
      <xdr:rowOff>130387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9297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130387</xdr:rowOff>
    </xdr:from>
    <xdr:to>
      <xdr:col>68</xdr:col>
      <xdr:colOff>152400</xdr:colOff>
      <xdr:row>63</xdr:row>
      <xdr:rowOff>140441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9317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85619</xdr:rowOff>
    </xdr:from>
    <xdr:to>
      <xdr:col>81</xdr:col>
      <xdr:colOff>95250</xdr:colOff>
      <xdr:row>64</xdr:row>
      <xdr:rowOff>15769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57696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93663</xdr:rowOff>
    </xdr:from>
    <xdr:to>
      <xdr:col>77</xdr:col>
      <xdr:colOff>95250</xdr:colOff>
      <xdr:row>64</xdr:row>
      <xdr:rowOff>23813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8590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77576</xdr:rowOff>
    </xdr:from>
    <xdr:to>
      <xdr:col>73</xdr:col>
      <xdr:colOff>44450</xdr:colOff>
      <xdr:row>64</xdr:row>
      <xdr:rowOff>7726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163953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79587</xdr:rowOff>
    </xdr:from>
    <xdr:to>
      <xdr:col>68</xdr:col>
      <xdr:colOff>203200</xdr:colOff>
      <xdr:row>64</xdr:row>
      <xdr:rowOff>9737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165964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89641</xdr:rowOff>
    </xdr:from>
    <xdr:to>
      <xdr:col>64</xdr:col>
      <xdr:colOff>152400</xdr:colOff>
      <xdr:row>64</xdr:row>
      <xdr:rowOff>19791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4568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従来から公債費の適正化に努めていることから、類似団体を下回っている。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今後も普通建設事業を計画的に実施し、適正規模の市債発行を行うことにより、公債費の抑制に努める。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107950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150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39</xdr:row>
      <xdr:rowOff>24977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6150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137583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115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54610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241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将来支払う負担等に対して、将来受け取る財源等が上回っているため、将来負担比率は算定されていない。</a:t>
          </a:r>
          <a:endParaRPr lang="ja-JP" altLang="ja-JP" sz="1200">
            <a:effectLst/>
          </a:endParaRPr>
        </a:p>
        <a:p>
          <a:r>
            <a:rPr kumimoji="1" lang="ja-JP" altLang="ja-JP" sz="1200" b="0" i="0" baseline="0">
              <a:solidFill>
                <a:schemeClr val="dk1"/>
              </a:solidFill>
              <a:effectLst/>
              <a:latin typeface="+mn-lt"/>
              <a:ea typeface="+mn-ea"/>
              <a:cs typeface="+mn-cs"/>
            </a:rPr>
            <a:t>　今後も歳入確保や事務事業の効率化を図ることで、市債残高や債務負担行為の適正化に努める。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70,848
69,873
42.92
29,881,653
28,710,449
837,307
16,504,399
18,274,013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lang="ja-JP" altLang="ja-JP" sz="1200">
              <a:solidFill>
                <a:schemeClr val="dk1"/>
              </a:solidFill>
              <a:effectLst/>
              <a:latin typeface="+mn-lt"/>
              <a:ea typeface="+mn-ea"/>
              <a:cs typeface="+mn-cs"/>
            </a:rPr>
            <a:t>私立認定こども園を誘致するなど民間委託を進めているものの、</a:t>
          </a:r>
          <a:r>
            <a:rPr kumimoji="1" lang="ja-JP" altLang="ja-JP" sz="1200" b="0" i="0" baseline="0">
              <a:solidFill>
                <a:schemeClr val="dk1"/>
              </a:solidFill>
              <a:effectLst/>
              <a:latin typeface="+mn-lt"/>
              <a:ea typeface="+mn-ea"/>
              <a:cs typeface="+mn-cs"/>
            </a:rPr>
            <a:t>幼稚園、ごみ処理業務等を直営としているため、類似団体と比較すると依然高い水準にある。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今後は、公園などについて民間活力による施設整備・運営を進めるとともに、ごみ処理の広域化により効率的な運営を図り、人件費の削減を進める。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153670</xdr:rowOff>
    </xdr:from>
    <xdr:to>
      <xdr:col>24</xdr:col>
      <xdr:colOff>25400</xdr:colOff>
      <xdr:row>42</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1831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134620</xdr:rowOff>
    </xdr:from>
    <xdr:to>
      <xdr:col>19</xdr:col>
      <xdr:colOff>187325</xdr:colOff>
      <xdr:row>42</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926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134620</xdr:rowOff>
    </xdr:from>
    <xdr:to>
      <xdr:col>15</xdr:col>
      <xdr:colOff>98425</xdr:colOff>
      <xdr:row>41</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92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104140</xdr:rowOff>
    </xdr:from>
    <xdr:to>
      <xdr:col>11</xdr:col>
      <xdr:colOff>9525</xdr:colOff>
      <xdr:row>41</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62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102870</xdr:rowOff>
    </xdr:from>
    <xdr:to>
      <xdr:col>24</xdr:col>
      <xdr:colOff>76200</xdr:colOff>
      <xdr:row>42</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11447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42</xdr:row>
      <xdr:rowOff>15240</xdr:rowOff>
    </xdr:from>
    <xdr:to>
      <xdr:col>20</xdr:col>
      <xdr:colOff>38100</xdr:colOff>
      <xdr:row>42</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2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30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83820</xdr:rowOff>
    </xdr:from>
    <xdr:to>
      <xdr:col>15</xdr:col>
      <xdr:colOff>149225</xdr:colOff>
      <xdr:row>41</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144780</xdr:rowOff>
    </xdr:from>
    <xdr:to>
      <xdr:col>11</xdr:col>
      <xdr:colOff>60325</xdr:colOff>
      <xdr:row>41</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53340</xdr:rowOff>
    </xdr:from>
    <xdr:to>
      <xdr:col>6</xdr:col>
      <xdr:colOff>171450</xdr:colOff>
      <xdr:row>40</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ＧＩＧＡスクール整備事業費等が減少したものの、新型コロナウイルスワクチン接種事業費等が増加した。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幼稚園、ごみ処理業務を直営で行うとともに、近隣２町の消防業務を受託している</a:t>
          </a:r>
          <a:r>
            <a:rPr lang="ja-JP" altLang="en-US" sz="1100">
              <a:solidFill>
                <a:schemeClr val="dk1"/>
              </a:solidFill>
              <a:effectLst/>
              <a:latin typeface="+mn-lt"/>
              <a:ea typeface="+mn-ea"/>
              <a:cs typeface="+mn-cs"/>
            </a:rPr>
            <a:t>こと</a:t>
          </a:r>
          <a:r>
            <a:rPr lang="ja-JP" altLang="ja-JP" sz="1100">
              <a:solidFill>
                <a:schemeClr val="dk1"/>
              </a:solidFill>
              <a:effectLst/>
              <a:latin typeface="+mn-lt"/>
              <a:ea typeface="+mn-ea"/>
              <a:cs typeface="+mn-cs"/>
            </a:rPr>
            <a:t>により依然として高い水準にある。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今後は、公園などについて民間活力による施設整備・運営を進めるとともに、ごみ処理の広域化により効率的な運営を図り、</a:t>
          </a:r>
          <a:r>
            <a:rPr kumimoji="1" lang="ja-JP" altLang="ja-JP" sz="1100">
              <a:solidFill>
                <a:schemeClr val="dk1"/>
              </a:solidFill>
              <a:effectLst/>
              <a:latin typeface="+mn-lt"/>
              <a:ea typeface="+mn-ea"/>
              <a:cs typeface="+mn-cs"/>
            </a:rPr>
            <a:t>経常経費削減を進める。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67129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5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17</xdr:row>
      <xdr:rowOff>91621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103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91621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5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5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近年障がい福祉サービスが増加傾向にある</a:t>
          </a:r>
          <a:r>
            <a:rPr kumimoji="1" lang="ja-JP" altLang="en-US" sz="1100" b="0" i="0" baseline="0">
              <a:solidFill>
                <a:schemeClr val="dk1"/>
              </a:solidFill>
              <a:effectLst/>
              <a:latin typeface="+mn-lt"/>
              <a:ea typeface="+mn-ea"/>
              <a:cs typeface="+mn-cs"/>
            </a:rPr>
            <a:t>ことから、</a:t>
          </a:r>
          <a:r>
            <a:rPr kumimoji="1" lang="ja-JP" altLang="en-US" sz="1200" b="0" i="0" baseline="0">
              <a:solidFill>
                <a:schemeClr val="dk1"/>
              </a:solidFill>
              <a:effectLst/>
              <a:latin typeface="+mn-lt"/>
              <a:ea typeface="+mn-ea"/>
              <a:cs typeface="+mn-cs"/>
            </a:rPr>
            <a:t>依然高い水準にある</a:t>
          </a:r>
          <a:r>
            <a:rPr kumimoji="1" lang="ja-JP"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臨時的な事業である</a:t>
          </a:r>
          <a:r>
            <a:rPr kumimoji="1" lang="ja-JP" altLang="ja-JP" sz="1100" b="0" i="0" baseline="0">
              <a:solidFill>
                <a:schemeClr val="dk1"/>
              </a:solidFill>
              <a:effectLst/>
              <a:latin typeface="+mn-lt"/>
              <a:ea typeface="+mn-ea"/>
              <a:cs typeface="+mn-cs"/>
            </a:rPr>
            <a:t>子育て世帯臨時特別給付金</a:t>
          </a:r>
          <a:r>
            <a:rPr lang="ja-JP" altLang="ja-JP" sz="1100">
              <a:solidFill>
                <a:schemeClr val="dk1"/>
              </a:solidFill>
              <a:effectLst/>
              <a:latin typeface="+mn-lt"/>
              <a:ea typeface="+mn-ea"/>
              <a:cs typeface="+mn-cs"/>
            </a:rPr>
            <a:t>の増加等</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影響</a:t>
          </a:r>
          <a:r>
            <a:rPr lang="ja-JP" altLang="en-US" sz="1100">
              <a:solidFill>
                <a:schemeClr val="dk1"/>
              </a:solidFill>
              <a:effectLst/>
              <a:latin typeface="+mn-lt"/>
              <a:ea typeface="+mn-ea"/>
              <a:cs typeface="+mn-cs"/>
            </a:rPr>
            <a:t>し、前年度比０．１ポイントの増加となった。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今後も高齢化や子育て支援策の充実により扶助費の伸びが予想されることから、制度見直し等により財源の有効利用を図る。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99785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90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113393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90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113393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2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58965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22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土地開発基金</a:t>
          </a:r>
          <a:r>
            <a:rPr kumimoji="1" lang="ja-JP" altLang="ja-JP" sz="1200">
              <a:solidFill>
                <a:schemeClr val="dk1"/>
              </a:solidFill>
              <a:effectLst/>
              <a:latin typeface="+mn-lt"/>
              <a:ea typeface="+mn-ea"/>
              <a:cs typeface="+mn-cs"/>
            </a:rPr>
            <a:t>繰出金</a:t>
          </a:r>
          <a:r>
            <a:rPr kumimoji="1" lang="ja-JP" altLang="en-US" sz="1200">
              <a:solidFill>
                <a:schemeClr val="dk1"/>
              </a:solidFill>
              <a:effectLst/>
              <a:latin typeface="+mn-lt"/>
              <a:ea typeface="+mn-ea"/>
              <a:cs typeface="+mn-cs"/>
            </a:rPr>
            <a:t>の増加等</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あったものの</a:t>
          </a:r>
          <a:r>
            <a:rPr kumimoji="1" lang="ja-JP" altLang="ja-JP" sz="1200">
              <a:solidFill>
                <a:schemeClr val="dk1"/>
              </a:solidFill>
              <a:effectLst/>
              <a:latin typeface="+mn-lt"/>
              <a:ea typeface="+mn-ea"/>
              <a:cs typeface="+mn-cs"/>
            </a:rPr>
            <a:t>、類似団体平均値と比較すると下回っている。</a:t>
          </a:r>
          <a:endParaRPr lang="ja-JP" altLang="ja-JP" sz="1200">
            <a:effectLst/>
          </a:endParaRPr>
        </a:p>
        <a:p>
          <a:r>
            <a:rPr kumimoji="1" lang="ja-JP" altLang="ja-JP" sz="1200">
              <a:solidFill>
                <a:schemeClr val="dk1"/>
              </a:solidFill>
              <a:effectLst/>
              <a:latin typeface="+mn-lt"/>
              <a:ea typeface="+mn-ea"/>
              <a:cs typeface="+mn-cs"/>
            </a:rPr>
            <a:t>　今後も引き続き、各特別会計における独立採算の原則により、繰出金の縮減に努める。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78015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92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78015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23585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121557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13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70757</xdr:rowOff>
    </xdr:from>
    <xdr:to>
      <xdr:col>65</xdr:col>
      <xdr:colOff>53975</xdr:colOff>
      <xdr:row>57</xdr:row>
      <xdr:rowOff>907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11084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特別定額給付金の減少等により前年度と比較して０．３ポイント改善した。</a:t>
          </a:r>
          <a:r>
            <a:rPr kumimoji="1" lang="ja-JP" altLang="ja-JP" sz="1200">
              <a:solidFill>
                <a:schemeClr val="dk1"/>
              </a:solidFill>
              <a:effectLst/>
              <a:latin typeface="+mn-lt"/>
              <a:ea typeface="+mn-ea"/>
              <a:cs typeface="+mn-cs"/>
            </a:rPr>
            <a:t>幼稚園やごみ処理業務を直営で実施しているため、類似団体と比較して補助費等に係る経常収支比率は低くなっている。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34</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9471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140716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5960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34</xdr:row>
      <xdr:rowOff>140716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70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140716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334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地方債の元利償還金が減少傾向にあることから、公債費に係る経常収支比率についても類似団体を下回っている。</a:t>
          </a:r>
          <a:endParaRPr lang="ja-JP" altLang="ja-JP" sz="1200">
            <a:effectLst/>
          </a:endParaRPr>
        </a:p>
        <a:p>
          <a:r>
            <a:rPr kumimoji="1" lang="ja-JP" altLang="ja-JP" sz="1200">
              <a:solidFill>
                <a:schemeClr val="dk1"/>
              </a:solidFill>
              <a:effectLst/>
              <a:latin typeface="+mn-lt"/>
              <a:ea typeface="+mn-ea"/>
              <a:cs typeface="+mn-cs"/>
            </a:rPr>
            <a:t>　今後も引き続き、普通建設事業の計画的な実施に努め、適正な市債の発行を行うことで、公債費の抑制に努める。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111761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081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77</xdr:row>
      <xdr:rowOff>16511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419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78</xdr:row>
      <xdr:rowOff>35561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715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公債費の減少は進んでいるものの、公債費以外の経費については人件費等の増加もあり、近年は類似団体より高い水準で推移している。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140715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90372"/>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5001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94996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69257</xdr:rowOff>
    </xdr:from>
    <xdr:to>
      <xdr:col>29</xdr:col>
      <xdr:colOff>127000</xdr:colOff>
      <xdr:row>15</xdr:row>
      <xdr:rowOff>102257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88632"/>
          <a:ext cx="647700" cy="3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102257</xdr:rowOff>
    </xdr:from>
    <xdr:to>
      <xdr:col>26</xdr:col>
      <xdr:colOff>50800</xdr:colOff>
      <xdr:row>16</xdr:row>
      <xdr:rowOff>22475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21632"/>
          <a:ext cx="698500" cy="9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22475</xdr:rowOff>
    </xdr:from>
    <xdr:to>
      <xdr:col>22</xdr:col>
      <xdr:colOff>114300</xdr:colOff>
      <xdr:row>16</xdr:row>
      <xdr:rowOff>26541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13300"/>
          <a:ext cx="698500" cy="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26541</xdr:rowOff>
    </xdr:from>
    <xdr:to>
      <xdr:col>18</xdr:col>
      <xdr:colOff>177800</xdr:colOff>
      <xdr:row>16</xdr:row>
      <xdr:rowOff>73682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17366"/>
          <a:ext cx="698500" cy="47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18457</xdr:rowOff>
    </xdr:from>
    <xdr:to>
      <xdr:col>29</xdr:col>
      <xdr:colOff>177800</xdr:colOff>
      <xdr:row>15</xdr:row>
      <xdr:rowOff>120057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34984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51457</xdr:rowOff>
    </xdr:from>
    <xdr:to>
      <xdr:col>26</xdr:col>
      <xdr:colOff>101600</xdr:colOff>
      <xdr:row>15</xdr:row>
      <xdr:rowOff>153057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7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163234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3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143125</xdr:rowOff>
    </xdr:from>
    <xdr:to>
      <xdr:col>22</xdr:col>
      <xdr:colOff>165100</xdr:colOff>
      <xdr:row>16</xdr:row>
      <xdr:rowOff>73275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2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83452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147191</xdr:rowOff>
    </xdr:from>
    <xdr:to>
      <xdr:col>19</xdr:col>
      <xdr:colOff>38100</xdr:colOff>
      <xdr:row>16</xdr:row>
      <xdr:rowOff>77341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6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87518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22882</xdr:rowOff>
    </xdr:from>
    <xdr:to>
      <xdr:col>15</xdr:col>
      <xdr:colOff>101600</xdr:colOff>
      <xdr:row>16</xdr:row>
      <xdr:rowOff>124482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1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134659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8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83599</xdr:rowOff>
    </xdr:from>
    <xdr:to>
      <xdr:col>29</xdr:col>
      <xdr:colOff>127000</xdr:colOff>
      <xdr:row>37</xdr:row>
      <xdr:rowOff>166156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08299"/>
          <a:ext cx="647700" cy="8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117105</xdr:rowOff>
    </xdr:from>
    <xdr:to>
      <xdr:col>26</xdr:col>
      <xdr:colOff>50800</xdr:colOff>
      <xdr:row>37</xdr:row>
      <xdr:rowOff>166156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241805"/>
          <a:ext cx="698500" cy="4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117105</xdr:rowOff>
    </xdr:from>
    <xdr:to>
      <xdr:col>22</xdr:col>
      <xdr:colOff>114300</xdr:colOff>
      <xdr:row>37</xdr:row>
      <xdr:rowOff>119914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241805"/>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115407</xdr:rowOff>
    </xdr:from>
    <xdr:to>
      <xdr:col>18</xdr:col>
      <xdr:colOff>177800</xdr:colOff>
      <xdr:row>37</xdr:row>
      <xdr:rowOff>119914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68657"/>
          <a:ext cx="698500" cy="17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32799</xdr:rowOff>
    </xdr:from>
    <xdr:to>
      <xdr:col>29</xdr:col>
      <xdr:colOff>177800</xdr:colOff>
      <xdr:row>37</xdr:row>
      <xdr:rowOff>134399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5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4876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115356</xdr:rowOff>
    </xdr:from>
    <xdr:to>
      <xdr:col>26</xdr:col>
      <xdr:colOff>101600</xdr:colOff>
      <xdr:row>37</xdr:row>
      <xdr:rowOff>216956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40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201733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2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66305</xdr:rowOff>
    </xdr:from>
    <xdr:to>
      <xdr:col>22</xdr:col>
      <xdr:colOff>165100</xdr:colOff>
      <xdr:row>37</xdr:row>
      <xdr:rowOff>167905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9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152682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7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69114</xdr:rowOff>
    </xdr:from>
    <xdr:to>
      <xdr:col>19</xdr:col>
      <xdr:colOff>38100</xdr:colOff>
      <xdr:row>37</xdr:row>
      <xdr:rowOff>170714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155491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8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64607</xdr:rowOff>
    </xdr:from>
    <xdr:to>
      <xdr:col>15</xdr:col>
      <xdr:colOff>101600</xdr:colOff>
      <xdr:row>36</xdr:row>
      <xdr:rowOff>166207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150984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70,848
69,873
42.92
29,881,653
28,710,449
837,307
16,504,399
18,274,013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161874</xdr:rowOff>
    </xdr:from>
    <xdr:to>
      <xdr:col>24</xdr:col>
      <xdr:colOff>63500</xdr:colOff>
      <xdr:row>33</xdr:row>
      <xdr:rowOff>39897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48274"/>
          <a:ext cx="8382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39897</xdr:rowOff>
    </xdr:from>
    <xdr:to>
      <xdr:col>19</xdr:col>
      <xdr:colOff>177800</xdr:colOff>
      <xdr:row>34</xdr:row>
      <xdr:rowOff>112249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97747"/>
          <a:ext cx="889000" cy="2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97676</xdr:rowOff>
    </xdr:from>
    <xdr:to>
      <xdr:col>15</xdr:col>
      <xdr:colOff>50800</xdr:colOff>
      <xdr:row>34</xdr:row>
      <xdr:rowOff>112249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26976"/>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97676</xdr:rowOff>
    </xdr:from>
    <xdr:to>
      <xdr:col>10</xdr:col>
      <xdr:colOff>114300</xdr:colOff>
      <xdr:row>34</xdr:row>
      <xdr:rowOff>158255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697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111074</xdr:rowOff>
    </xdr:from>
    <xdr:to>
      <xdr:col>24</xdr:col>
      <xdr:colOff>114300</xdr:colOff>
      <xdr:row>33</xdr:row>
      <xdr:rowOff>41224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9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133951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4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160547</xdr:rowOff>
    </xdr:from>
    <xdr:to>
      <xdr:col>20</xdr:col>
      <xdr:colOff>38100</xdr:colOff>
      <xdr:row>33</xdr:row>
      <xdr:rowOff>90697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107224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61449</xdr:rowOff>
    </xdr:from>
    <xdr:to>
      <xdr:col>15</xdr:col>
      <xdr:colOff>101600</xdr:colOff>
      <xdr:row>34</xdr:row>
      <xdr:rowOff>163049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46876</xdr:rowOff>
    </xdr:from>
    <xdr:to>
      <xdr:col>10</xdr:col>
      <xdr:colOff>165100</xdr:colOff>
      <xdr:row>34</xdr:row>
      <xdr:rowOff>148476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165003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5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107455</xdr:rowOff>
    </xdr:from>
    <xdr:to>
      <xdr:col>6</xdr:col>
      <xdr:colOff>38100</xdr:colOff>
      <xdr:row>35</xdr:row>
      <xdr:rowOff>37605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54132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40691</xdr:rowOff>
    </xdr:from>
    <xdr:to>
      <xdr:col>24</xdr:col>
      <xdr:colOff>63500</xdr:colOff>
      <xdr:row>57</xdr:row>
      <xdr:rowOff>63424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3341"/>
          <a:ext cx="8382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63424</xdr:rowOff>
    </xdr:from>
    <xdr:to>
      <xdr:col>19</xdr:col>
      <xdr:colOff>177800</xdr:colOff>
      <xdr:row>57</xdr:row>
      <xdr:rowOff>105207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36074"/>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105207</xdr:rowOff>
    </xdr:from>
    <xdr:to>
      <xdr:col>15</xdr:col>
      <xdr:colOff>50800</xdr:colOff>
      <xdr:row>57</xdr:row>
      <xdr:rowOff>139967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7857"/>
          <a:ext cx="8890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136703</xdr:rowOff>
    </xdr:from>
    <xdr:to>
      <xdr:col>10</xdr:col>
      <xdr:colOff>114300</xdr:colOff>
      <xdr:row>57</xdr:row>
      <xdr:rowOff>139967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09353"/>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161341</xdr:rowOff>
    </xdr:from>
    <xdr:to>
      <xdr:col>24</xdr:col>
      <xdr:colOff>114300</xdr:colOff>
      <xdr:row>57</xdr:row>
      <xdr:rowOff>91491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139768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12624</xdr:rowOff>
    </xdr:from>
    <xdr:to>
      <xdr:col>20</xdr:col>
      <xdr:colOff>38100</xdr:colOff>
      <xdr:row>57</xdr:row>
      <xdr:rowOff>114224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105351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54407</xdr:rowOff>
    </xdr:from>
    <xdr:to>
      <xdr:col>15</xdr:col>
      <xdr:colOff>101600</xdr:colOff>
      <xdr:row>57</xdr:row>
      <xdr:rowOff>156007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147134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89167</xdr:rowOff>
    </xdr:from>
    <xdr:to>
      <xdr:col>10</xdr:col>
      <xdr:colOff>165100</xdr:colOff>
      <xdr:row>58</xdr:row>
      <xdr:rowOff>19317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85903</xdr:rowOff>
    </xdr:from>
    <xdr:to>
      <xdr:col>6</xdr:col>
      <xdr:colOff>38100</xdr:colOff>
      <xdr:row>58</xdr:row>
      <xdr:rowOff>16053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71185</xdr:rowOff>
    </xdr:from>
    <xdr:to>
      <xdr:col>24</xdr:col>
      <xdr:colOff>63500</xdr:colOff>
      <xdr:row>78</xdr:row>
      <xdr:rowOff>86599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4285"/>
          <a:ext cx="8382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71185</xdr:rowOff>
    </xdr:from>
    <xdr:to>
      <xdr:col>19</xdr:col>
      <xdr:colOff>177800</xdr:colOff>
      <xdr:row>78</xdr:row>
      <xdr:rowOff>105736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4285"/>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105736</xdr:rowOff>
    </xdr:from>
    <xdr:to>
      <xdr:col>15</xdr:col>
      <xdr:colOff>50800</xdr:colOff>
      <xdr:row>78</xdr:row>
      <xdr:rowOff>114391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8836"/>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114391</xdr:rowOff>
    </xdr:from>
    <xdr:to>
      <xdr:col>10</xdr:col>
      <xdr:colOff>114300</xdr:colOff>
      <xdr:row>78</xdr:row>
      <xdr:rowOff>124155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7491"/>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35799</xdr:rowOff>
    </xdr:from>
    <xdr:to>
      <xdr:col>24</xdr:col>
      <xdr:colOff>114300</xdr:colOff>
      <xdr:row>78</xdr:row>
      <xdr:rowOff>137399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58676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20385</xdr:rowOff>
    </xdr:from>
    <xdr:to>
      <xdr:col>20</xdr:col>
      <xdr:colOff>38100</xdr:colOff>
      <xdr:row>78</xdr:row>
      <xdr:rowOff>121985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138512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6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54936</xdr:rowOff>
    </xdr:from>
    <xdr:to>
      <xdr:col>15</xdr:col>
      <xdr:colOff>101600</xdr:colOff>
      <xdr:row>78</xdr:row>
      <xdr:rowOff>156536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0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63591</xdr:rowOff>
    </xdr:from>
    <xdr:to>
      <xdr:col>10</xdr:col>
      <xdr:colOff>165100</xdr:colOff>
      <xdr:row>78</xdr:row>
      <xdr:rowOff>165191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10268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1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73355</xdr:rowOff>
    </xdr:from>
    <xdr:to>
      <xdr:col>6</xdr:col>
      <xdr:colOff>38100</xdr:colOff>
      <xdr:row>79</xdr:row>
      <xdr:rowOff>3505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20032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66751</xdr:rowOff>
    </xdr:from>
    <xdr:to>
      <xdr:col>24</xdr:col>
      <xdr:colOff>63500</xdr:colOff>
      <xdr:row>99</xdr:row>
      <xdr:rowOff>40411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97401"/>
          <a:ext cx="838200" cy="3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40411</xdr:rowOff>
    </xdr:from>
    <xdr:to>
      <xdr:col>19</xdr:col>
      <xdr:colOff>177800</xdr:colOff>
      <xdr:row>99</xdr:row>
      <xdr:rowOff>74333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7013961"/>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74333</xdr:rowOff>
    </xdr:from>
    <xdr:to>
      <xdr:col>15</xdr:col>
      <xdr:colOff>50800</xdr:colOff>
      <xdr:row>99</xdr:row>
      <xdr:rowOff>112458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47883"/>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68631</xdr:rowOff>
    </xdr:from>
    <xdr:to>
      <xdr:col>10</xdr:col>
      <xdr:colOff>114300</xdr:colOff>
      <xdr:row>99</xdr:row>
      <xdr:rowOff>112458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42181"/>
          <a:ext cx="8890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15951</xdr:rowOff>
    </xdr:from>
    <xdr:to>
      <xdr:col>24</xdr:col>
      <xdr:colOff>114300</xdr:colOff>
      <xdr:row>97</xdr:row>
      <xdr:rowOff>117551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165828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2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161061</xdr:rowOff>
    </xdr:from>
    <xdr:to>
      <xdr:col>20</xdr:col>
      <xdr:colOff>38100</xdr:colOff>
      <xdr:row>99</xdr:row>
      <xdr:rowOff>91211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82338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23533</xdr:rowOff>
    </xdr:from>
    <xdr:to>
      <xdr:col>15</xdr:col>
      <xdr:colOff>101600</xdr:colOff>
      <xdr:row>99</xdr:row>
      <xdr:rowOff>125133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116260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61658</xdr:rowOff>
    </xdr:from>
    <xdr:to>
      <xdr:col>10</xdr:col>
      <xdr:colOff>165100</xdr:colOff>
      <xdr:row>99</xdr:row>
      <xdr:rowOff>163258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154385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17831</xdr:rowOff>
    </xdr:from>
    <xdr:to>
      <xdr:col>6</xdr:col>
      <xdr:colOff>38100</xdr:colOff>
      <xdr:row>99</xdr:row>
      <xdr:rowOff>119431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110558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88635</xdr:rowOff>
    </xdr:from>
    <xdr:to>
      <xdr:col>55</xdr:col>
      <xdr:colOff>0</xdr:colOff>
      <xdr:row>37</xdr:row>
      <xdr:rowOff>129935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03585"/>
          <a:ext cx="838200" cy="10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88635</xdr:rowOff>
    </xdr:from>
    <xdr:to>
      <xdr:col>50</xdr:col>
      <xdr:colOff>114300</xdr:colOff>
      <xdr:row>38</xdr:row>
      <xdr:rowOff>9093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03585"/>
          <a:ext cx="889000" cy="11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9093</xdr:rowOff>
    </xdr:from>
    <xdr:to>
      <xdr:col>45</xdr:col>
      <xdr:colOff>177800</xdr:colOff>
      <xdr:row>38</xdr:row>
      <xdr:rowOff>28165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24193"/>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28165</xdr:rowOff>
    </xdr:from>
    <xdr:to>
      <xdr:col>41</xdr:col>
      <xdr:colOff>50800</xdr:colOff>
      <xdr:row>38</xdr:row>
      <xdr:rowOff>123927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43265"/>
          <a:ext cx="889000" cy="9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79135</xdr:rowOff>
    </xdr:from>
    <xdr:to>
      <xdr:col>55</xdr:col>
      <xdr:colOff>50800</xdr:colOff>
      <xdr:row>38</xdr:row>
      <xdr:rowOff>9285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57562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37835</xdr:rowOff>
    </xdr:from>
    <xdr:to>
      <xdr:col>50</xdr:col>
      <xdr:colOff>165100</xdr:colOff>
      <xdr:row>31</xdr:row>
      <xdr:rowOff>139435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130562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4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129743</xdr:rowOff>
    </xdr:from>
    <xdr:to>
      <xdr:col>46</xdr:col>
      <xdr:colOff>38100</xdr:colOff>
      <xdr:row>38</xdr:row>
      <xdr:rowOff>59893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51020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148815</xdr:rowOff>
    </xdr:from>
    <xdr:to>
      <xdr:col>41</xdr:col>
      <xdr:colOff>101600</xdr:colOff>
      <xdr:row>38</xdr:row>
      <xdr:rowOff>78965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70092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73127</xdr:rowOff>
    </xdr:from>
    <xdr:to>
      <xdr:col>36</xdr:col>
      <xdr:colOff>165100</xdr:colOff>
      <xdr:row>39</xdr:row>
      <xdr:rowOff>3277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165854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105214</xdr:rowOff>
    </xdr:from>
    <xdr:to>
      <xdr:col>55</xdr:col>
      <xdr:colOff>0</xdr:colOff>
      <xdr:row>57</xdr:row>
      <xdr:rowOff>131155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77864"/>
          <a:ext cx="8382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105214</xdr:rowOff>
    </xdr:from>
    <xdr:to>
      <xdr:col>50</xdr:col>
      <xdr:colOff>114300</xdr:colOff>
      <xdr:row>58</xdr:row>
      <xdr:rowOff>896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877864"/>
          <a:ext cx="889000" cy="6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151370</xdr:rowOff>
    </xdr:from>
    <xdr:to>
      <xdr:col>45</xdr:col>
      <xdr:colOff>177800</xdr:colOff>
      <xdr:row>58</xdr:row>
      <xdr:rowOff>896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24020"/>
          <a:ext cx="889000" cy="2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156235</xdr:rowOff>
    </xdr:from>
    <xdr:to>
      <xdr:col>41</xdr:col>
      <xdr:colOff>50800</xdr:colOff>
      <xdr:row>57</xdr:row>
      <xdr:rowOff>151370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57435"/>
          <a:ext cx="889000" cy="16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80355</xdr:rowOff>
    </xdr:from>
    <xdr:to>
      <xdr:col>55</xdr:col>
      <xdr:colOff>50800</xdr:colOff>
      <xdr:row>58</xdr:row>
      <xdr:rowOff>10505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58782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3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54414</xdr:rowOff>
    </xdr:from>
    <xdr:to>
      <xdr:col>50</xdr:col>
      <xdr:colOff>165100</xdr:colOff>
      <xdr:row>57</xdr:row>
      <xdr:rowOff>156014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147141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121546</xdr:rowOff>
    </xdr:from>
    <xdr:to>
      <xdr:col>46</xdr:col>
      <xdr:colOff>38100</xdr:colOff>
      <xdr:row>58</xdr:row>
      <xdr:rowOff>51696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42823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100570</xdr:rowOff>
    </xdr:from>
    <xdr:to>
      <xdr:col>41</xdr:col>
      <xdr:colOff>101600</xdr:colOff>
      <xdr:row>58</xdr:row>
      <xdr:rowOff>30720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21847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6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105435</xdr:rowOff>
    </xdr:from>
    <xdr:to>
      <xdr:col>36</xdr:col>
      <xdr:colOff>165100</xdr:colOff>
      <xdr:row>57</xdr:row>
      <xdr:rowOff>35585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26712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9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140729</xdr:rowOff>
    </xdr:from>
    <xdr:to>
      <xdr:col>55</xdr:col>
      <xdr:colOff>0</xdr:colOff>
      <xdr:row>77</xdr:row>
      <xdr:rowOff>87637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170929"/>
          <a:ext cx="838200" cy="11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140729</xdr:rowOff>
    </xdr:from>
    <xdr:to>
      <xdr:col>50</xdr:col>
      <xdr:colOff>114300</xdr:colOff>
      <xdr:row>78</xdr:row>
      <xdr:rowOff>27039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170929"/>
          <a:ext cx="889000" cy="2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139700</xdr:rowOff>
    </xdr:from>
    <xdr:to>
      <xdr:col>45</xdr:col>
      <xdr:colOff>177800</xdr:colOff>
      <xdr:row>78</xdr:row>
      <xdr:rowOff>27039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41350"/>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540</xdr:rowOff>
    </xdr:from>
    <xdr:to>
      <xdr:col>41</xdr:col>
      <xdr:colOff>50800</xdr:colOff>
      <xdr:row>77</xdr:row>
      <xdr:rowOff>139700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02190"/>
          <a:ext cx="889000" cy="1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36837</xdr:rowOff>
    </xdr:from>
    <xdr:to>
      <xdr:col>55</xdr:col>
      <xdr:colOff>50800</xdr:colOff>
      <xdr:row>77</xdr:row>
      <xdr:rowOff>138437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59714</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89929</xdr:rowOff>
    </xdr:from>
    <xdr:to>
      <xdr:col>50</xdr:col>
      <xdr:colOff>165100</xdr:colOff>
      <xdr:row>77</xdr:row>
      <xdr:rowOff>20079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1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36606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8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147689</xdr:rowOff>
    </xdr:from>
    <xdr:to>
      <xdr:col>46</xdr:col>
      <xdr:colOff>38100</xdr:colOff>
      <xdr:row>78</xdr:row>
      <xdr:rowOff>77839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68966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4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88900</xdr:rowOff>
    </xdr:from>
    <xdr:to>
      <xdr:col>41</xdr:col>
      <xdr:colOff>101600</xdr:colOff>
      <xdr:row>78</xdr:row>
      <xdr:rowOff>19050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35577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121190</xdr:rowOff>
    </xdr:from>
    <xdr:to>
      <xdr:col>36</xdr:col>
      <xdr:colOff>165100</xdr:colOff>
      <xdr:row>77</xdr:row>
      <xdr:rowOff>51340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67867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10672</xdr:rowOff>
    </xdr:from>
    <xdr:to>
      <xdr:col>55</xdr:col>
      <xdr:colOff>0</xdr:colOff>
      <xdr:row>99</xdr:row>
      <xdr:rowOff>59902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984222"/>
          <a:ext cx="8382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22968</xdr:rowOff>
    </xdr:from>
    <xdr:to>
      <xdr:col>50</xdr:col>
      <xdr:colOff>114300</xdr:colOff>
      <xdr:row>99</xdr:row>
      <xdr:rowOff>59902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996518"/>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15537</xdr:rowOff>
    </xdr:from>
    <xdr:to>
      <xdr:col>45</xdr:col>
      <xdr:colOff>177800</xdr:colOff>
      <xdr:row>99</xdr:row>
      <xdr:rowOff>22968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989087"/>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127650</xdr:rowOff>
    </xdr:from>
    <xdr:to>
      <xdr:col>41</xdr:col>
      <xdr:colOff>50800</xdr:colOff>
      <xdr:row>99</xdr:row>
      <xdr:rowOff>15537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929750"/>
          <a:ext cx="8890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131322</xdr:rowOff>
    </xdr:from>
    <xdr:to>
      <xdr:col>55</xdr:col>
      <xdr:colOff>50800</xdr:colOff>
      <xdr:row>99</xdr:row>
      <xdr:rowOff>61472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9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46249</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9102</xdr:rowOff>
    </xdr:from>
    <xdr:to>
      <xdr:col>50</xdr:col>
      <xdr:colOff>165100</xdr:colOff>
      <xdr:row>99</xdr:row>
      <xdr:rowOff>110702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9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101829</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707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143618</xdr:rowOff>
    </xdr:from>
    <xdr:to>
      <xdr:col>46</xdr:col>
      <xdr:colOff>38100</xdr:colOff>
      <xdr:row>99</xdr:row>
      <xdr:rowOff>73768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94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64895</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703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136187</xdr:rowOff>
    </xdr:from>
    <xdr:to>
      <xdr:col>41</xdr:col>
      <xdr:colOff>101600</xdr:colOff>
      <xdr:row>99</xdr:row>
      <xdr:rowOff>66337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57464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70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76850</xdr:rowOff>
    </xdr:from>
    <xdr:to>
      <xdr:col>36</xdr:col>
      <xdr:colOff>165100</xdr:colOff>
      <xdr:row>99</xdr:row>
      <xdr:rowOff>7000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169577</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697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93359</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79909"/>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82158</xdr:rowOff>
    </xdr:from>
    <xdr:to>
      <xdr:col>71</xdr:col>
      <xdr:colOff>177800</xdr:colOff>
      <xdr:row>39</xdr:row>
      <xdr:rowOff>93359</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6870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42559</xdr:rowOff>
    </xdr:from>
    <xdr:to>
      <xdr:col>72</xdr:col>
      <xdr:colOff>38100</xdr:colOff>
      <xdr:row>39</xdr:row>
      <xdr:rowOff>144159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135286</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2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31358</xdr:rowOff>
    </xdr:from>
    <xdr:to>
      <xdr:col>67</xdr:col>
      <xdr:colOff>101600</xdr:colOff>
      <xdr:row>39</xdr:row>
      <xdr:rowOff>132958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124085</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810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171323</xdr:rowOff>
    </xdr:from>
    <xdr:to>
      <xdr:col>85</xdr:col>
      <xdr:colOff>127000</xdr:colOff>
      <xdr:row>77</xdr:row>
      <xdr:rowOff>3569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201523"/>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155524</xdr:rowOff>
    </xdr:from>
    <xdr:to>
      <xdr:col>81</xdr:col>
      <xdr:colOff>50800</xdr:colOff>
      <xdr:row>76</xdr:row>
      <xdr:rowOff>171323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185724"/>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143015</xdr:rowOff>
    </xdr:from>
    <xdr:to>
      <xdr:col>76</xdr:col>
      <xdr:colOff>114300</xdr:colOff>
      <xdr:row>76</xdr:row>
      <xdr:rowOff>155524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173215"/>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96686</xdr:rowOff>
    </xdr:from>
    <xdr:to>
      <xdr:col>71</xdr:col>
      <xdr:colOff>177800</xdr:colOff>
      <xdr:row>76</xdr:row>
      <xdr:rowOff>143015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26886"/>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124219</xdr:rowOff>
    </xdr:from>
    <xdr:to>
      <xdr:col>85</xdr:col>
      <xdr:colOff>177800</xdr:colOff>
      <xdr:row>77</xdr:row>
      <xdr:rowOff>54369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102646</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120523</xdr:rowOff>
    </xdr:from>
    <xdr:to>
      <xdr:col>81</xdr:col>
      <xdr:colOff>101600</xdr:colOff>
      <xdr:row>77</xdr:row>
      <xdr:rowOff>50673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41800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104724</xdr:rowOff>
    </xdr:from>
    <xdr:to>
      <xdr:col>76</xdr:col>
      <xdr:colOff>165100</xdr:colOff>
      <xdr:row>77</xdr:row>
      <xdr:rowOff>34874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26001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92215</xdr:rowOff>
    </xdr:from>
    <xdr:to>
      <xdr:col>72</xdr:col>
      <xdr:colOff>38100</xdr:colOff>
      <xdr:row>77</xdr:row>
      <xdr:rowOff>22365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13492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45886</xdr:rowOff>
    </xdr:from>
    <xdr:to>
      <xdr:col>67</xdr:col>
      <xdr:colOff>101600</xdr:colOff>
      <xdr:row>76</xdr:row>
      <xdr:rowOff>147486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164012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132941</xdr:rowOff>
    </xdr:from>
    <xdr:to>
      <xdr:col>85</xdr:col>
      <xdr:colOff>127000</xdr:colOff>
      <xdr:row>99</xdr:row>
      <xdr:rowOff>30707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935041"/>
          <a:ext cx="838200" cy="6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30707</xdr:rowOff>
    </xdr:from>
    <xdr:to>
      <xdr:col>81</xdr:col>
      <xdr:colOff>50800</xdr:colOff>
      <xdr:row>99</xdr:row>
      <xdr:rowOff>33417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7004257"/>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33417</xdr:rowOff>
    </xdr:from>
    <xdr:to>
      <xdr:col>76</xdr:col>
      <xdr:colOff>114300</xdr:colOff>
      <xdr:row>99</xdr:row>
      <xdr:rowOff>50398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7006967"/>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50398</xdr:rowOff>
    </xdr:from>
    <xdr:to>
      <xdr:col>71</xdr:col>
      <xdr:colOff>177800</xdr:colOff>
      <xdr:row>99</xdr:row>
      <xdr:rowOff>68083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7023948"/>
          <a:ext cx="8890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82141</xdr:rowOff>
    </xdr:from>
    <xdr:to>
      <xdr:col>85</xdr:col>
      <xdr:colOff>177800</xdr:colOff>
      <xdr:row>99</xdr:row>
      <xdr:rowOff>12291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168518</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9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151357</xdr:rowOff>
    </xdr:from>
    <xdr:to>
      <xdr:col>81</xdr:col>
      <xdr:colOff>101600</xdr:colOff>
      <xdr:row>99</xdr:row>
      <xdr:rowOff>81507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72634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4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154067</xdr:rowOff>
    </xdr:from>
    <xdr:to>
      <xdr:col>76</xdr:col>
      <xdr:colOff>165100</xdr:colOff>
      <xdr:row>99</xdr:row>
      <xdr:rowOff>84217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5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75344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171048</xdr:rowOff>
    </xdr:from>
    <xdr:to>
      <xdr:col>72</xdr:col>
      <xdr:colOff>38100</xdr:colOff>
      <xdr:row>99</xdr:row>
      <xdr:rowOff>101198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92325</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17283</xdr:rowOff>
    </xdr:from>
    <xdr:to>
      <xdr:col>67</xdr:col>
      <xdr:colOff>101600</xdr:colOff>
      <xdr:row>99</xdr:row>
      <xdr:rowOff>118883</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110010</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8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43993</xdr:rowOff>
    </xdr:from>
    <xdr:to>
      <xdr:col>116</xdr:col>
      <xdr:colOff>63500</xdr:colOff>
      <xdr:row>59</xdr:row>
      <xdr:rowOff>44069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5954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43993</xdr:rowOff>
    </xdr:from>
    <xdr:to>
      <xdr:col>111</xdr:col>
      <xdr:colOff>177800</xdr:colOff>
      <xdr:row>59</xdr:row>
      <xdr:rowOff>44145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15954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44145</xdr:rowOff>
    </xdr:from>
    <xdr:to>
      <xdr:col>107</xdr:col>
      <xdr:colOff>50800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44450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164719</xdr:rowOff>
    </xdr:from>
    <xdr:to>
      <xdr:col>116</xdr:col>
      <xdr:colOff>114300</xdr:colOff>
      <xdr:row>59</xdr:row>
      <xdr:rowOff>94869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79646</xdr:rowOff>
    </xdr:from>
    <xdr:ext cx="313932"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23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164643</xdr:rowOff>
    </xdr:from>
    <xdr:to>
      <xdr:col>112</xdr:col>
      <xdr:colOff>38100</xdr:colOff>
      <xdr:row>59</xdr:row>
      <xdr:rowOff>94793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85920</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66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164795</xdr:rowOff>
    </xdr:from>
    <xdr:to>
      <xdr:col>107</xdr:col>
      <xdr:colOff>101600</xdr:colOff>
      <xdr:row>59</xdr:row>
      <xdr:rowOff>94945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86072</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309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164947</xdr:rowOff>
    </xdr:from>
    <xdr:to>
      <xdr:col>98</xdr:col>
      <xdr:colOff>38100</xdr:colOff>
      <xdr:row>59</xdr:row>
      <xdr:rowOff>95097</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86224</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531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142542</xdr:rowOff>
    </xdr:from>
    <xdr:to>
      <xdr:col>116</xdr:col>
      <xdr:colOff>63500</xdr:colOff>
      <xdr:row>77</xdr:row>
      <xdr:rowOff>106814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172742"/>
          <a:ext cx="838200" cy="13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106814</xdr:rowOff>
    </xdr:from>
    <xdr:to>
      <xdr:col>111</xdr:col>
      <xdr:colOff>177800</xdr:colOff>
      <xdr:row>77</xdr:row>
      <xdr:rowOff>162494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308464"/>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130034</xdr:rowOff>
    </xdr:from>
    <xdr:to>
      <xdr:col>107</xdr:col>
      <xdr:colOff>50800</xdr:colOff>
      <xdr:row>77</xdr:row>
      <xdr:rowOff>162494</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3331684"/>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146819</xdr:rowOff>
    </xdr:from>
    <xdr:to>
      <xdr:col>102</xdr:col>
      <xdr:colOff>114300</xdr:colOff>
      <xdr:row>77</xdr:row>
      <xdr:rowOff>130034</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005569"/>
          <a:ext cx="889000" cy="3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91742</xdr:rowOff>
    </xdr:from>
    <xdr:to>
      <xdr:col>116</xdr:col>
      <xdr:colOff>114300</xdr:colOff>
      <xdr:row>77</xdr:row>
      <xdr:rowOff>21892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1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70169</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10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56014</xdr:rowOff>
    </xdr:from>
    <xdr:to>
      <xdr:col>112</xdr:col>
      <xdr:colOff>38100</xdr:colOff>
      <xdr:row>77</xdr:row>
      <xdr:rowOff>157614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2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148741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3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111694</xdr:rowOff>
    </xdr:from>
    <xdr:to>
      <xdr:col>107</xdr:col>
      <xdr:colOff>101600</xdr:colOff>
      <xdr:row>78</xdr:row>
      <xdr:rowOff>41844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32971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0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79234</xdr:rowOff>
    </xdr:from>
    <xdr:to>
      <xdr:col>102</xdr:col>
      <xdr:colOff>165100</xdr:colOff>
      <xdr:row>78</xdr:row>
      <xdr:rowOff>9384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2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3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96019</xdr:rowOff>
    </xdr:from>
    <xdr:to>
      <xdr:col>98</xdr:col>
      <xdr:colOff>38100</xdr:colOff>
      <xdr:row>76</xdr:row>
      <xdr:rowOff>26169</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9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42696</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7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人件費が類似団体と比較すると高い水準にあるのは、幼稚園、ごみ処理業務等を直営としているためである。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一方、こうした事業を直営で実施していることで、補助費等は少なくなっている。また、普通建設事業については近年類似団体平均を下回って推移している。</a:t>
          </a:r>
          <a:endParaRPr lang="ja-JP" altLang="ja-JP" sz="1100">
            <a:effectLst/>
          </a:endParaRPr>
        </a:p>
        <a:p>
          <a:r>
            <a:rPr kumimoji="1" lang="ja-JP" altLang="ja-JP" sz="1100" b="0" i="0" baseline="0">
              <a:solidFill>
                <a:schemeClr val="dk1"/>
              </a:solidFill>
              <a:effectLst/>
              <a:latin typeface="+mn-lt"/>
              <a:ea typeface="+mn-ea"/>
              <a:cs typeface="+mn-cs"/>
            </a:rPr>
            <a:t>　本市は全国的にも珍しい人口増加団体であるため、必要な新規整備を行いつつ、今後増大が見込まれる更新整備についても計画的に実施していく必要がある。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近年、経常一般財源（歳入）が伸び悩むなか、人件費や維持補修費等の経常経費が増加傾向にあるため、</a:t>
          </a:r>
          <a:r>
            <a:rPr lang="ja-JP" altLang="ja-JP" sz="1100">
              <a:solidFill>
                <a:schemeClr val="dk1"/>
              </a:solidFill>
              <a:effectLst/>
              <a:latin typeface="+mn-lt"/>
              <a:ea typeface="+mn-ea"/>
              <a:cs typeface="+mn-cs"/>
            </a:rPr>
            <a:t>今後は、公園などについて民間活力による施設整備・運営を進めるとともに、ごみ処理の広域化により効率的な運営を図り、経常経費の削減を進めるなど、これまで以上に</a:t>
          </a:r>
          <a:r>
            <a:rPr kumimoji="1" lang="ja-JP" altLang="ja-JP" sz="1100" b="0" i="0" baseline="0">
              <a:solidFill>
                <a:schemeClr val="dk1"/>
              </a:solidFill>
              <a:effectLst/>
              <a:latin typeface="+mn-lt"/>
              <a:ea typeface="+mn-ea"/>
              <a:cs typeface="+mn-cs"/>
            </a:rPr>
            <a:t>行政改革、歳出削減に努める必要がある。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70,848
69,873
42.92
29,881,653
28,710,449
837,307
16,504,399
18,274,013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xdr:rowOff>
    </xdr:from>
    <xdr:to>
      <xdr:col>24</xdr:col>
      <xdr:colOff>63500</xdr:colOff>
      <xdr:row>35</xdr:row>
      <xdr:rowOff>123698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11519"/>
          <a:ext cx="8382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123698</xdr:rowOff>
    </xdr:from>
    <xdr:to>
      <xdr:col>19</xdr:col>
      <xdr:colOff>177800</xdr:colOff>
      <xdr:row>35</xdr:row>
      <xdr:rowOff>128727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2444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128727</xdr:rowOff>
    </xdr:from>
    <xdr:to>
      <xdr:col>15</xdr:col>
      <xdr:colOff>50800</xdr:colOff>
      <xdr:row>35</xdr:row>
      <xdr:rowOff>163017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294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144729</xdr:rowOff>
    </xdr:from>
    <xdr:to>
      <xdr:col>10</xdr:col>
      <xdr:colOff>114300</xdr:colOff>
      <xdr:row>35</xdr:row>
      <xdr:rowOff>163017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4547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131419</xdr:rowOff>
    </xdr:from>
    <xdr:to>
      <xdr:col>24</xdr:col>
      <xdr:colOff>114300</xdr:colOff>
      <xdr:row>35</xdr:row>
      <xdr:rowOff>61569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154296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72898</xdr:rowOff>
    </xdr:from>
    <xdr:to>
      <xdr:col>20</xdr:col>
      <xdr:colOff>38100</xdr:colOff>
      <xdr:row>36</xdr:row>
      <xdr:rowOff>3048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165625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77927</xdr:rowOff>
    </xdr:from>
    <xdr:to>
      <xdr:col>15</xdr:col>
      <xdr:colOff>101600</xdr:colOff>
      <xdr:row>36</xdr:row>
      <xdr:rowOff>8077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170654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112217</xdr:rowOff>
    </xdr:from>
    <xdr:to>
      <xdr:col>10</xdr:col>
      <xdr:colOff>165100</xdr:colOff>
      <xdr:row>36</xdr:row>
      <xdr:rowOff>42367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33494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93929</xdr:rowOff>
    </xdr:from>
    <xdr:to>
      <xdr:col>6</xdr:col>
      <xdr:colOff>38100</xdr:colOff>
      <xdr:row>36</xdr:row>
      <xdr:rowOff>24079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20819</xdr:rowOff>
    </xdr:from>
    <xdr:to>
      <xdr:col>24</xdr:col>
      <xdr:colOff>63500</xdr:colOff>
      <xdr:row>57</xdr:row>
      <xdr:rowOff>105387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50569"/>
          <a:ext cx="838200" cy="4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20819</xdr:rowOff>
    </xdr:from>
    <xdr:to>
      <xdr:col>19</xdr:col>
      <xdr:colOff>177800</xdr:colOff>
      <xdr:row>57</xdr:row>
      <xdr:rowOff>143893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50569"/>
          <a:ext cx="889000" cy="4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143893</xdr:rowOff>
    </xdr:from>
    <xdr:to>
      <xdr:col>15</xdr:col>
      <xdr:colOff>50800</xdr:colOff>
      <xdr:row>57</xdr:row>
      <xdr:rowOff>150504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16543"/>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123177</xdr:rowOff>
    </xdr:from>
    <xdr:to>
      <xdr:col>10</xdr:col>
      <xdr:colOff>114300</xdr:colOff>
      <xdr:row>57</xdr:row>
      <xdr:rowOff>150504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95827"/>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54587</xdr:rowOff>
    </xdr:from>
    <xdr:to>
      <xdr:col>24</xdr:col>
      <xdr:colOff>114300</xdr:colOff>
      <xdr:row>57</xdr:row>
      <xdr:rowOff>156187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140964</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4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141469</xdr:rowOff>
    </xdr:from>
    <xdr:to>
      <xdr:col>20</xdr:col>
      <xdr:colOff>38100</xdr:colOff>
      <xdr:row>55</xdr:row>
      <xdr:rowOff>71619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62746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9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93093</xdr:rowOff>
    </xdr:from>
    <xdr:to>
      <xdr:col>15</xdr:col>
      <xdr:colOff>101600</xdr:colOff>
      <xdr:row>58</xdr:row>
      <xdr:rowOff>23243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14370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99704</xdr:rowOff>
    </xdr:from>
    <xdr:to>
      <xdr:col>10</xdr:col>
      <xdr:colOff>165100</xdr:colOff>
      <xdr:row>58</xdr:row>
      <xdr:rowOff>29854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20981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72377</xdr:rowOff>
    </xdr:from>
    <xdr:to>
      <xdr:col>6</xdr:col>
      <xdr:colOff>38100</xdr:colOff>
      <xdr:row>58</xdr:row>
      <xdr:rowOff>2527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165104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156217</xdr:rowOff>
    </xdr:from>
    <xdr:to>
      <xdr:col>24</xdr:col>
      <xdr:colOff>63500</xdr:colOff>
      <xdr:row>78</xdr:row>
      <xdr:rowOff>24085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6417"/>
          <a:ext cx="838200" cy="2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24085</xdr:rowOff>
    </xdr:from>
    <xdr:to>
      <xdr:col>19</xdr:col>
      <xdr:colOff>177800</xdr:colOff>
      <xdr:row>78</xdr:row>
      <xdr:rowOff>95971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97185"/>
          <a:ext cx="889000" cy="7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89199</xdr:rowOff>
    </xdr:from>
    <xdr:to>
      <xdr:col>15</xdr:col>
      <xdr:colOff>50800</xdr:colOff>
      <xdr:row>78</xdr:row>
      <xdr:rowOff>95971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62299"/>
          <a:ext cx="8890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89199</xdr:rowOff>
    </xdr:from>
    <xdr:to>
      <xdr:col>10</xdr:col>
      <xdr:colOff>114300</xdr:colOff>
      <xdr:row>78</xdr:row>
      <xdr:rowOff>114754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2299"/>
          <a:ext cx="889000" cy="2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105417</xdr:rowOff>
    </xdr:from>
    <xdr:to>
      <xdr:col>24</xdr:col>
      <xdr:colOff>114300</xdr:colOff>
      <xdr:row>77</xdr:row>
      <xdr:rowOff>35567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83844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144735</xdr:rowOff>
    </xdr:from>
    <xdr:to>
      <xdr:col>20</xdr:col>
      <xdr:colOff>38100</xdr:colOff>
      <xdr:row>78</xdr:row>
      <xdr:rowOff>74885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66012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45171</xdr:rowOff>
    </xdr:from>
    <xdr:to>
      <xdr:col>15</xdr:col>
      <xdr:colOff>101600</xdr:colOff>
      <xdr:row>78</xdr:row>
      <xdr:rowOff>146771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137898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38399</xdr:rowOff>
    </xdr:from>
    <xdr:to>
      <xdr:col>10</xdr:col>
      <xdr:colOff>165100</xdr:colOff>
      <xdr:row>78</xdr:row>
      <xdr:rowOff>139999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131126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63954</xdr:rowOff>
    </xdr:from>
    <xdr:to>
      <xdr:col>6</xdr:col>
      <xdr:colOff>38100</xdr:colOff>
      <xdr:row>78</xdr:row>
      <xdr:rowOff>165554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156681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92050</xdr:rowOff>
    </xdr:from>
    <xdr:to>
      <xdr:col>24</xdr:col>
      <xdr:colOff>63500</xdr:colOff>
      <xdr:row>99</xdr:row>
      <xdr:rowOff>105639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94150"/>
          <a:ext cx="838200" cy="1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70865</xdr:rowOff>
    </xdr:from>
    <xdr:to>
      <xdr:col>19</xdr:col>
      <xdr:colOff>177800</xdr:colOff>
      <xdr:row>99</xdr:row>
      <xdr:rowOff>105639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7044415"/>
          <a:ext cx="889000" cy="3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70865</xdr:rowOff>
    </xdr:from>
    <xdr:to>
      <xdr:col>15</xdr:col>
      <xdr:colOff>50800</xdr:colOff>
      <xdr:row>99</xdr:row>
      <xdr:rowOff>129045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44415"/>
          <a:ext cx="889000" cy="5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129045</xdr:rowOff>
    </xdr:from>
    <xdr:to>
      <xdr:col>10</xdr:col>
      <xdr:colOff>114300</xdr:colOff>
      <xdr:row>99</xdr:row>
      <xdr:rowOff>131814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02595"/>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41250</xdr:rowOff>
    </xdr:from>
    <xdr:to>
      <xdr:col>24</xdr:col>
      <xdr:colOff>114300</xdr:colOff>
      <xdr:row>98</xdr:row>
      <xdr:rowOff>142850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19677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54839</xdr:rowOff>
    </xdr:from>
    <xdr:to>
      <xdr:col>20</xdr:col>
      <xdr:colOff>38100</xdr:colOff>
      <xdr:row>99</xdr:row>
      <xdr:rowOff>156439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70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147566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12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20065</xdr:rowOff>
    </xdr:from>
    <xdr:to>
      <xdr:col>15</xdr:col>
      <xdr:colOff>101600</xdr:colOff>
      <xdr:row>99</xdr:row>
      <xdr:rowOff>121665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112792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78245</xdr:rowOff>
    </xdr:from>
    <xdr:to>
      <xdr:col>10</xdr:col>
      <xdr:colOff>165100</xdr:colOff>
      <xdr:row>100</xdr:row>
      <xdr:rowOff>8395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170972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4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81014</xdr:rowOff>
    </xdr:from>
    <xdr:to>
      <xdr:col>6</xdr:col>
      <xdr:colOff>38100</xdr:colOff>
      <xdr:row>100</xdr:row>
      <xdr:rowOff>11164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2291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4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156845</xdr:rowOff>
    </xdr:from>
    <xdr:to>
      <xdr:col>55</xdr:col>
      <xdr:colOff>0</xdr:colOff>
      <xdr:row>38</xdr:row>
      <xdr:rowOff>20066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00495"/>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20066</xdr:rowOff>
    </xdr:from>
    <xdr:to>
      <xdr:col>50</xdr:col>
      <xdr:colOff>114300</xdr:colOff>
      <xdr:row>38</xdr:row>
      <xdr:rowOff>44069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3516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44069</xdr:rowOff>
    </xdr:from>
    <xdr:to>
      <xdr:col>45</xdr:col>
      <xdr:colOff>177800</xdr:colOff>
      <xdr:row>38</xdr:row>
      <xdr:rowOff>55118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5916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47117</xdr:rowOff>
    </xdr:from>
    <xdr:to>
      <xdr:col>41</xdr:col>
      <xdr:colOff>50800</xdr:colOff>
      <xdr:row>38</xdr:row>
      <xdr:rowOff>55118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6221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106045</xdr:rowOff>
    </xdr:from>
    <xdr:to>
      <xdr:col>55</xdr:col>
      <xdr:colOff>50800</xdr:colOff>
      <xdr:row>38</xdr:row>
      <xdr:rowOff>36195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128922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01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140716</xdr:rowOff>
    </xdr:from>
    <xdr:to>
      <xdr:col>50</xdr:col>
      <xdr:colOff>165100</xdr:colOff>
      <xdr:row>38</xdr:row>
      <xdr:rowOff>70865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61993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7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164719</xdr:rowOff>
    </xdr:from>
    <xdr:to>
      <xdr:col>46</xdr:col>
      <xdr:colOff>38100</xdr:colOff>
      <xdr:row>38</xdr:row>
      <xdr:rowOff>94869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85996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4318</xdr:rowOff>
    </xdr:from>
    <xdr:to>
      <xdr:col>41</xdr:col>
      <xdr:colOff>101600</xdr:colOff>
      <xdr:row>38</xdr:row>
      <xdr:rowOff>105918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97045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167767</xdr:rowOff>
    </xdr:from>
    <xdr:to>
      <xdr:col>36</xdr:col>
      <xdr:colOff>165100</xdr:colOff>
      <xdr:row>38</xdr:row>
      <xdr:rowOff>97917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89044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13193</xdr:rowOff>
    </xdr:from>
    <xdr:to>
      <xdr:col>55</xdr:col>
      <xdr:colOff>0</xdr:colOff>
      <xdr:row>58</xdr:row>
      <xdr:rowOff>13719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57293"/>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10953</xdr:rowOff>
    </xdr:from>
    <xdr:to>
      <xdr:col>50</xdr:col>
      <xdr:colOff>114300</xdr:colOff>
      <xdr:row>58</xdr:row>
      <xdr:rowOff>13719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55053"/>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10953</xdr:rowOff>
    </xdr:from>
    <xdr:to>
      <xdr:col>45</xdr:col>
      <xdr:colOff>177800</xdr:colOff>
      <xdr:row>58</xdr:row>
      <xdr:rowOff>15662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55053"/>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4163</xdr:rowOff>
    </xdr:from>
    <xdr:to>
      <xdr:col>41</xdr:col>
      <xdr:colOff>50800</xdr:colOff>
      <xdr:row>58</xdr:row>
      <xdr:rowOff>15662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48263"/>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133843</xdr:rowOff>
    </xdr:from>
    <xdr:to>
      <xdr:col>55</xdr:col>
      <xdr:colOff>50800</xdr:colOff>
      <xdr:row>58</xdr:row>
      <xdr:rowOff>63993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91239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134369</xdr:rowOff>
    </xdr:from>
    <xdr:to>
      <xdr:col>50</xdr:col>
      <xdr:colOff>165100</xdr:colOff>
      <xdr:row>58</xdr:row>
      <xdr:rowOff>64519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55646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99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131603</xdr:rowOff>
    </xdr:from>
    <xdr:to>
      <xdr:col>46</xdr:col>
      <xdr:colOff>38100</xdr:colOff>
      <xdr:row>58</xdr:row>
      <xdr:rowOff>61753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52880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99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136312</xdr:rowOff>
    </xdr:from>
    <xdr:to>
      <xdr:col>41</xdr:col>
      <xdr:colOff>101600</xdr:colOff>
      <xdr:row>58</xdr:row>
      <xdr:rowOff>66462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57589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0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124813</xdr:rowOff>
    </xdr:from>
    <xdr:to>
      <xdr:col>36</xdr:col>
      <xdr:colOff>165100</xdr:colOff>
      <xdr:row>58</xdr:row>
      <xdr:rowOff>54963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71490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6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24028</xdr:rowOff>
    </xdr:from>
    <xdr:to>
      <xdr:col>55</xdr:col>
      <xdr:colOff>0</xdr:colOff>
      <xdr:row>78</xdr:row>
      <xdr:rowOff>65063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97128"/>
          <a:ext cx="8382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24028</xdr:rowOff>
    </xdr:from>
    <xdr:to>
      <xdr:col>50</xdr:col>
      <xdr:colOff>114300</xdr:colOff>
      <xdr:row>78</xdr:row>
      <xdr:rowOff>84127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97128"/>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82801</xdr:rowOff>
    </xdr:from>
    <xdr:to>
      <xdr:col>45</xdr:col>
      <xdr:colOff>177800</xdr:colOff>
      <xdr:row>78</xdr:row>
      <xdr:rowOff>84127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5590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82801</xdr:rowOff>
    </xdr:from>
    <xdr:to>
      <xdr:col>41</xdr:col>
      <xdr:colOff>50800</xdr:colOff>
      <xdr:row>78</xdr:row>
      <xdr:rowOff>84493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5590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14263</xdr:rowOff>
    </xdr:from>
    <xdr:to>
      <xdr:col>55</xdr:col>
      <xdr:colOff>50800</xdr:colOff>
      <xdr:row>78</xdr:row>
      <xdr:rowOff>115863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100640</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144678</xdr:rowOff>
    </xdr:from>
    <xdr:to>
      <xdr:col>50</xdr:col>
      <xdr:colOff>165100</xdr:colOff>
      <xdr:row>78</xdr:row>
      <xdr:rowOff>74828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65955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33327</xdr:rowOff>
    </xdr:from>
    <xdr:to>
      <xdr:col>46</xdr:col>
      <xdr:colOff>38100</xdr:colOff>
      <xdr:row>78</xdr:row>
      <xdr:rowOff>134927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126054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9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32001</xdr:rowOff>
    </xdr:from>
    <xdr:to>
      <xdr:col>41</xdr:col>
      <xdr:colOff>101600</xdr:colOff>
      <xdr:row>78</xdr:row>
      <xdr:rowOff>133601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124728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9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33693</xdr:rowOff>
    </xdr:from>
    <xdr:to>
      <xdr:col>36</xdr:col>
      <xdr:colOff>165100</xdr:colOff>
      <xdr:row>78</xdr:row>
      <xdr:rowOff>135293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126420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9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64148</xdr:rowOff>
    </xdr:from>
    <xdr:to>
      <xdr:col>55</xdr:col>
      <xdr:colOff>0</xdr:colOff>
      <xdr:row>96</xdr:row>
      <xdr:rowOff>148780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23348"/>
          <a:ext cx="838200" cy="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148070</xdr:rowOff>
    </xdr:from>
    <xdr:to>
      <xdr:col>50</xdr:col>
      <xdr:colOff>114300</xdr:colOff>
      <xdr:row>96</xdr:row>
      <xdr:rowOff>148780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07270"/>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148070</xdr:rowOff>
    </xdr:from>
    <xdr:to>
      <xdr:col>45</xdr:col>
      <xdr:colOff>177800</xdr:colOff>
      <xdr:row>97</xdr:row>
      <xdr:rowOff>7582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07270"/>
          <a:ext cx="889000" cy="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83565</xdr:rowOff>
    </xdr:from>
    <xdr:to>
      <xdr:col>41</xdr:col>
      <xdr:colOff>50800</xdr:colOff>
      <xdr:row>97</xdr:row>
      <xdr:rowOff>7582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42765"/>
          <a:ext cx="889000" cy="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13348</xdr:rowOff>
    </xdr:from>
    <xdr:to>
      <xdr:col>55</xdr:col>
      <xdr:colOff>50800</xdr:colOff>
      <xdr:row>96</xdr:row>
      <xdr:rowOff>114948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163225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97980</xdr:rowOff>
    </xdr:from>
    <xdr:to>
      <xdr:col>50</xdr:col>
      <xdr:colOff>165100</xdr:colOff>
      <xdr:row>97</xdr:row>
      <xdr:rowOff>28130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19257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97270</xdr:rowOff>
    </xdr:from>
    <xdr:to>
      <xdr:col>46</xdr:col>
      <xdr:colOff>38100</xdr:colOff>
      <xdr:row>97</xdr:row>
      <xdr:rowOff>27420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18547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128232</xdr:rowOff>
    </xdr:from>
    <xdr:to>
      <xdr:col>41</xdr:col>
      <xdr:colOff>101600</xdr:colOff>
      <xdr:row>97</xdr:row>
      <xdr:rowOff>58382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49509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32765</xdr:rowOff>
    </xdr:from>
    <xdr:to>
      <xdr:col>36</xdr:col>
      <xdr:colOff>165100</xdr:colOff>
      <xdr:row>96</xdr:row>
      <xdr:rowOff>134365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125492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27503</xdr:rowOff>
    </xdr:from>
    <xdr:to>
      <xdr:col>85</xdr:col>
      <xdr:colOff>127000</xdr:colOff>
      <xdr:row>36</xdr:row>
      <xdr:rowOff>52192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99703"/>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52192</xdr:rowOff>
    </xdr:from>
    <xdr:to>
      <xdr:col>81</xdr:col>
      <xdr:colOff>50800</xdr:colOff>
      <xdr:row>36</xdr:row>
      <xdr:rowOff>127127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24392"/>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105456</xdr:rowOff>
    </xdr:from>
    <xdr:to>
      <xdr:col>76</xdr:col>
      <xdr:colOff>114300</xdr:colOff>
      <xdr:row>36</xdr:row>
      <xdr:rowOff>127127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277656"/>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5009</xdr:rowOff>
    </xdr:from>
    <xdr:to>
      <xdr:col>71</xdr:col>
      <xdr:colOff>177800</xdr:colOff>
      <xdr:row>36</xdr:row>
      <xdr:rowOff>105456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177209"/>
          <a:ext cx="889000" cy="1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148153</xdr:rowOff>
    </xdr:from>
    <xdr:to>
      <xdr:col>85</xdr:col>
      <xdr:colOff>177800</xdr:colOff>
      <xdr:row>36</xdr:row>
      <xdr:rowOff>78303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171030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1392</xdr:rowOff>
    </xdr:from>
    <xdr:to>
      <xdr:col>81</xdr:col>
      <xdr:colOff>101600</xdr:colOff>
      <xdr:row>36</xdr:row>
      <xdr:rowOff>102992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1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119519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76327</xdr:rowOff>
    </xdr:from>
    <xdr:to>
      <xdr:col>76</xdr:col>
      <xdr:colOff>165100</xdr:colOff>
      <xdr:row>37</xdr:row>
      <xdr:rowOff>6477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23004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54656</xdr:rowOff>
    </xdr:from>
    <xdr:to>
      <xdr:col>72</xdr:col>
      <xdr:colOff>38100</xdr:colOff>
      <xdr:row>36</xdr:row>
      <xdr:rowOff>156256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125659</xdr:rowOff>
    </xdr:from>
    <xdr:to>
      <xdr:col>67</xdr:col>
      <xdr:colOff>101600</xdr:colOff>
      <xdr:row>36</xdr:row>
      <xdr:rowOff>55809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72336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152795</xdr:rowOff>
    </xdr:from>
    <xdr:to>
      <xdr:col>85</xdr:col>
      <xdr:colOff>127000</xdr:colOff>
      <xdr:row>57</xdr:row>
      <xdr:rowOff>12566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582545"/>
          <a:ext cx="838200" cy="20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152795</xdr:rowOff>
    </xdr:from>
    <xdr:to>
      <xdr:col>81</xdr:col>
      <xdr:colOff>50800</xdr:colOff>
      <xdr:row>57</xdr:row>
      <xdr:rowOff>134981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82545"/>
          <a:ext cx="889000" cy="32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95548</xdr:rowOff>
    </xdr:from>
    <xdr:to>
      <xdr:col>76</xdr:col>
      <xdr:colOff>114300</xdr:colOff>
      <xdr:row>57</xdr:row>
      <xdr:rowOff>134981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68198"/>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56979</xdr:rowOff>
    </xdr:from>
    <xdr:to>
      <xdr:col>71</xdr:col>
      <xdr:colOff>177800</xdr:colOff>
      <xdr:row>57</xdr:row>
      <xdr:rowOff>95548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29629"/>
          <a:ext cx="889000" cy="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133216</xdr:rowOff>
    </xdr:from>
    <xdr:to>
      <xdr:col>85</xdr:col>
      <xdr:colOff>177800</xdr:colOff>
      <xdr:row>57</xdr:row>
      <xdr:rowOff>63366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111643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1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101995</xdr:rowOff>
    </xdr:from>
    <xdr:to>
      <xdr:col>81</xdr:col>
      <xdr:colOff>101600</xdr:colOff>
      <xdr:row>56</xdr:row>
      <xdr:rowOff>32145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48672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84181</xdr:rowOff>
    </xdr:from>
    <xdr:to>
      <xdr:col>76</xdr:col>
      <xdr:colOff>165100</xdr:colOff>
      <xdr:row>58</xdr:row>
      <xdr:rowOff>14331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5458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44748</xdr:rowOff>
    </xdr:from>
    <xdr:to>
      <xdr:col>72</xdr:col>
      <xdr:colOff>38100</xdr:colOff>
      <xdr:row>57</xdr:row>
      <xdr:rowOff>146348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137475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1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6179</xdr:rowOff>
    </xdr:from>
    <xdr:to>
      <xdr:col>67</xdr:col>
      <xdr:colOff>101600</xdr:colOff>
      <xdr:row>57</xdr:row>
      <xdr:rowOff>107779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124306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93360</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37910"/>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82158</xdr:rowOff>
    </xdr:from>
    <xdr:to>
      <xdr:col>71</xdr:col>
      <xdr:colOff>177800</xdr:colOff>
      <xdr:row>79</xdr:row>
      <xdr:rowOff>93360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2670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42560</xdr:rowOff>
    </xdr:from>
    <xdr:to>
      <xdr:col>72</xdr:col>
      <xdr:colOff>38100</xdr:colOff>
      <xdr:row>79</xdr:row>
      <xdr:rowOff>144160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135287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31358</xdr:rowOff>
    </xdr:from>
    <xdr:to>
      <xdr:col>67</xdr:col>
      <xdr:colOff>101600</xdr:colOff>
      <xdr:row>79</xdr:row>
      <xdr:rowOff>132958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124085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68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171323</xdr:rowOff>
    </xdr:from>
    <xdr:to>
      <xdr:col>85</xdr:col>
      <xdr:colOff>127000</xdr:colOff>
      <xdr:row>97</xdr:row>
      <xdr:rowOff>3569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30523"/>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155524</xdr:rowOff>
    </xdr:from>
    <xdr:to>
      <xdr:col>81</xdr:col>
      <xdr:colOff>50800</xdr:colOff>
      <xdr:row>96</xdr:row>
      <xdr:rowOff>171323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14724"/>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143015</xdr:rowOff>
    </xdr:from>
    <xdr:to>
      <xdr:col>76</xdr:col>
      <xdr:colOff>114300</xdr:colOff>
      <xdr:row>96</xdr:row>
      <xdr:rowOff>155524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02215"/>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96686</xdr:rowOff>
    </xdr:from>
    <xdr:to>
      <xdr:col>71</xdr:col>
      <xdr:colOff>177800</xdr:colOff>
      <xdr:row>96</xdr:row>
      <xdr:rowOff>143015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55886"/>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124219</xdr:rowOff>
    </xdr:from>
    <xdr:to>
      <xdr:col>85</xdr:col>
      <xdr:colOff>177800</xdr:colOff>
      <xdr:row>97</xdr:row>
      <xdr:rowOff>54369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102646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120523</xdr:rowOff>
    </xdr:from>
    <xdr:to>
      <xdr:col>81</xdr:col>
      <xdr:colOff>101600</xdr:colOff>
      <xdr:row>97</xdr:row>
      <xdr:rowOff>50673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41800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7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104724</xdr:rowOff>
    </xdr:from>
    <xdr:to>
      <xdr:col>76</xdr:col>
      <xdr:colOff>165100</xdr:colOff>
      <xdr:row>97</xdr:row>
      <xdr:rowOff>34874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26001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92215</xdr:rowOff>
    </xdr:from>
    <xdr:to>
      <xdr:col>72</xdr:col>
      <xdr:colOff>38100</xdr:colOff>
      <xdr:row>97</xdr:row>
      <xdr:rowOff>22365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13492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4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45886</xdr:rowOff>
    </xdr:from>
    <xdr:to>
      <xdr:col>67</xdr:col>
      <xdr:colOff>101600</xdr:colOff>
      <xdr:row>96</xdr:row>
      <xdr:rowOff>147486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164013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8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総務費は、特別定額給付金の減少等に大幅減となった。民生費は、子育て世帯臨時特別給付金の増加等により大幅増となった。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衛生費は、新型コロナウイルスワクチン接種事業費の増加等により大幅増となった。教育費は、ＧＩＧＡスクール事業費の減少等により大幅減となった。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土木費は、</a:t>
          </a:r>
          <a:r>
            <a:rPr lang="ja-JP" altLang="ja-JP" sz="1100">
              <a:solidFill>
                <a:schemeClr val="dk1"/>
              </a:solidFill>
              <a:effectLst/>
              <a:latin typeface="+mn-lt"/>
              <a:ea typeface="+mn-ea"/>
              <a:cs typeface="+mn-cs"/>
            </a:rPr>
            <a:t>道路や河川等のインフラ整備に</a:t>
          </a:r>
          <a:r>
            <a:rPr lang="ja-JP" altLang="en-US" sz="1100">
              <a:solidFill>
                <a:schemeClr val="dk1"/>
              </a:solidFill>
              <a:effectLst/>
              <a:latin typeface="+mn-lt"/>
              <a:ea typeface="+mn-ea"/>
              <a:cs typeface="+mn-cs"/>
            </a:rPr>
            <a:t>係る</a:t>
          </a:r>
          <a:r>
            <a:rPr lang="ja-JP" altLang="ja-JP" sz="1100">
              <a:solidFill>
                <a:schemeClr val="dk1"/>
              </a:solidFill>
              <a:effectLst/>
              <a:latin typeface="+mn-lt"/>
              <a:ea typeface="+mn-ea"/>
              <a:cs typeface="+mn-cs"/>
            </a:rPr>
            <a:t>大規模事業が減少し</a:t>
          </a:r>
          <a:r>
            <a:rPr lang="ja-JP" altLang="en-US" sz="1100">
              <a:solidFill>
                <a:schemeClr val="dk1"/>
              </a:solidFill>
              <a:effectLst/>
              <a:latin typeface="+mn-lt"/>
              <a:ea typeface="+mn-ea"/>
              <a:cs typeface="+mn-cs"/>
            </a:rPr>
            <a:t>ているものの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土地開発基金繰出金及び公共下水道会計補助金の増加等により増加した。</a:t>
          </a:r>
          <a:r>
            <a:rPr kumimoji="1" lang="ja-JP" altLang="ja-JP" sz="1100" b="0" i="0" baseline="0">
              <a:solidFill>
                <a:schemeClr val="dk1"/>
              </a:solidFill>
              <a:effectLst/>
              <a:latin typeface="+mn-lt"/>
              <a:ea typeface="+mn-ea"/>
              <a:cs typeface="+mn-cs"/>
            </a:rPr>
            <a:t>消防費は、近隣２町の消防業務を受託していること等により類似団体平均を上回っている。</a:t>
          </a:r>
          <a:endParaRPr lang="ja-JP" altLang="ja-JP" sz="1100">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〇財政調整基金</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国庫返還予定金の積立等により、</a:t>
          </a:r>
          <a:r>
            <a:rPr kumimoji="1" lang="ja-JP" altLang="ja-JP" sz="1050">
              <a:solidFill>
                <a:schemeClr val="dk1"/>
              </a:solidFill>
              <a:effectLst/>
              <a:latin typeface="+mn-lt"/>
              <a:ea typeface="+mn-ea"/>
              <a:cs typeface="+mn-cs"/>
            </a:rPr>
            <a:t>基金残高は</a:t>
          </a:r>
          <a:r>
            <a:rPr kumimoji="1" lang="ja-JP" altLang="en-US" sz="1050">
              <a:solidFill>
                <a:schemeClr val="dk1"/>
              </a:solidFill>
              <a:effectLst/>
              <a:latin typeface="+mn-lt"/>
              <a:ea typeface="+mn-ea"/>
              <a:cs typeface="+mn-cs"/>
            </a:rPr>
            <a:t>増加した</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〇実質収支</a:t>
          </a:r>
          <a:endParaRPr lang="ja-JP" altLang="ja-JP" sz="1050">
            <a:effectLst/>
          </a:endParaRPr>
        </a:p>
        <a:p>
          <a:r>
            <a:rPr kumimoji="1" lang="ja-JP" altLang="ja-JP" sz="1050">
              <a:solidFill>
                <a:schemeClr val="dk1"/>
              </a:solidFill>
              <a:effectLst/>
              <a:latin typeface="+mn-lt"/>
              <a:ea typeface="+mn-ea"/>
              <a:cs typeface="+mn-cs"/>
            </a:rPr>
            <a:t>　決算ベースで歳入が歳出を上回っており、標準財政規模比で一定の黒字を確保している。</a:t>
          </a:r>
          <a:endParaRPr lang="ja-JP" altLang="ja-JP" sz="1050">
            <a:effectLst/>
          </a:endParaRPr>
        </a:p>
        <a:p>
          <a:r>
            <a:rPr kumimoji="1" lang="ja-JP" altLang="ja-JP" sz="1050">
              <a:solidFill>
                <a:schemeClr val="dk1"/>
              </a:solidFill>
              <a:effectLst/>
              <a:latin typeface="+mn-lt"/>
              <a:ea typeface="+mn-ea"/>
              <a:cs typeface="+mn-cs"/>
            </a:rPr>
            <a:t>〇今後の対応</a:t>
          </a:r>
          <a:endParaRPr lang="ja-JP" altLang="ja-JP" sz="1050">
            <a:effectLst/>
          </a:endParaRPr>
        </a:p>
        <a:p>
          <a:r>
            <a:rPr kumimoji="1" lang="ja-JP" altLang="ja-JP" sz="1050">
              <a:solidFill>
                <a:schemeClr val="dk1"/>
              </a:solidFill>
              <a:effectLst/>
              <a:latin typeface="+mn-lt"/>
              <a:ea typeface="+mn-ea"/>
              <a:cs typeface="+mn-cs"/>
            </a:rPr>
            <a:t>　実質収支は財政運営上の重要な判断材料であることから、引き続き適正な水準の維持に努める。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後期高齢者医療特別会計を除く</a:t>
          </a:r>
          <a:r>
            <a:rPr kumimoji="1" lang="ja-JP" altLang="ja-JP" sz="1200">
              <a:solidFill>
                <a:schemeClr val="dk1"/>
              </a:solidFill>
              <a:effectLst/>
              <a:latin typeface="+mn-lt"/>
              <a:ea typeface="+mn-ea"/>
              <a:cs typeface="+mn-cs"/>
            </a:rPr>
            <a:t>全ての会計で黒字を計上し</a:t>
          </a:r>
          <a:r>
            <a:rPr kumimoji="1" lang="ja-JP" altLang="en-US" sz="1200">
              <a:solidFill>
                <a:schemeClr val="dk1"/>
              </a:solidFill>
              <a:effectLst/>
              <a:latin typeface="+mn-lt"/>
              <a:ea typeface="+mn-ea"/>
              <a:cs typeface="+mn-cs"/>
            </a:rPr>
            <a:t>た。</a:t>
          </a:r>
          <a:endParaRPr lang="ja-JP" altLang="ja-JP" sz="1200">
            <a:effectLst/>
          </a:endParaRPr>
        </a:p>
        <a:p>
          <a:r>
            <a:rPr lang="ja-JP" altLang="ja-JP" sz="1200">
              <a:solidFill>
                <a:schemeClr val="dk1"/>
              </a:solidFill>
              <a:effectLst/>
              <a:latin typeface="+mn-lt"/>
              <a:ea typeface="+mn-ea"/>
              <a:cs typeface="+mn-cs"/>
            </a:rPr>
            <a:t>　国民健康保険特別会計については、収支不足を補うための国民健康保険税の見直しを行っ</a:t>
          </a:r>
          <a:r>
            <a:rPr lang="ja-JP" altLang="en-US" sz="1200">
              <a:solidFill>
                <a:schemeClr val="dk1"/>
              </a:solidFill>
              <a:effectLst/>
              <a:latin typeface="+mn-lt"/>
              <a:ea typeface="+mn-ea"/>
              <a:cs typeface="+mn-cs"/>
            </a:rPr>
            <a:t>ている。</a:t>
          </a:r>
          <a:r>
            <a:rPr lang="ja-JP" altLang="ja-JP" sz="1200">
              <a:solidFill>
                <a:schemeClr val="dk1"/>
              </a:solidFill>
              <a:effectLst/>
              <a:latin typeface="+mn-lt"/>
              <a:ea typeface="+mn-ea"/>
              <a:cs typeface="+mn-cs"/>
            </a:rPr>
            <a:t>公共下水道事業会計について</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経営健全化のために、令和３年度に料金改定を行った</a:t>
          </a:r>
          <a:r>
            <a:rPr lang="ja-JP" altLang="en-US"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今後も各会計において独立採算の原則に基づき、歳入確保と歳出削減を進め、適正な財政運営を進める。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5.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6.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7" t="s">
        <v>80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72"/>
      <c r="DK1" s="172"/>
      <c r="DL1" s="172"/>
      <c r="DM1" s="172"/>
      <c r="DN1" s="172"/>
      <c r="DO1" s="172"/>
    </row>
    <row r="2" spans="1:119" ht="24" thickBot="1" x14ac:dyDescent="0.25">
      <c r="B2" s="173" t="s">
        <v>81</v>
      </c>
      <c r="C2" s="173"/>
      <c r="D2" s="174"/>
    </row>
    <row r="3" spans="1:119" ht="18.75" customHeight="1" thickBot="1" x14ac:dyDescent="0.25">
      <c r="A3" s="172"/>
      <c r="B3" s="608" t="s">
        <v>82</v>
      </c>
      <c r="C3" s="609"/>
      <c r="D3" s="609"/>
      <c r="E3" s="610"/>
      <c r="F3" s="610"/>
      <c r="G3" s="610"/>
      <c r="H3" s="610"/>
      <c r="I3" s="610"/>
      <c r="J3" s="610"/>
      <c r="K3" s="610"/>
      <c r="L3" s="610" t="s">
        <v>83</v>
      </c>
      <c r="M3" s="610"/>
      <c r="N3" s="610"/>
      <c r="O3" s="610"/>
      <c r="P3" s="610"/>
      <c r="Q3" s="610"/>
      <c r="R3" s="613"/>
      <c r="S3" s="613"/>
      <c r="T3" s="613"/>
      <c r="U3" s="613"/>
      <c r="V3" s="614"/>
      <c r="W3" s="504" t="s">
        <v>84</v>
      </c>
      <c r="X3" s="505"/>
      <c r="Y3" s="505"/>
      <c r="Z3" s="505"/>
      <c r="AA3" s="505"/>
      <c r="AB3" s="609"/>
      <c r="AC3" s="613" t="s">
        <v>85</v>
      </c>
      <c r="AD3" s="505"/>
      <c r="AE3" s="505"/>
      <c r="AF3" s="505"/>
      <c r="AG3" s="505"/>
      <c r="AH3" s="505"/>
      <c r="AI3" s="505"/>
      <c r="AJ3" s="505"/>
      <c r="AK3" s="505"/>
      <c r="AL3" s="575"/>
      <c r="AM3" s="504" t="s">
        <v>86</v>
      </c>
      <c r="AN3" s="505"/>
      <c r="AO3" s="505"/>
      <c r="AP3" s="505"/>
      <c r="AQ3" s="505"/>
      <c r="AR3" s="505"/>
      <c r="AS3" s="505"/>
      <c r="AT3" s="505"/>
      <c r="AU3" s="505"/>
      <c r="AV3" s="505"/>
      <c r="AW3" s="505"/>
      <c r="AX3" s="575"/>
      <c r="AY3" s="567" t="s">
        <v>1</v>
      </c>
      <c r="AZ3" s="568"/>
      <c r="BA3" s="568"/>
      <c r="BB3" s="568"/>
      <c r="BC3" s="568"/>
      <c r="BD3" s="568"/>
      <c r="BE3" s="568"/>
      <c r="BF3" s="568"/>
      <c r="BG3" s="568"/>
      <c r="BH3" s="568"/>
      <c r="BI3" s="568"/>
      <c r="BJ3" s="568"/>
      <c r="BK3" s="568"/>
      <c r="BL3" s="568"/>
      <c r="BM3" s="617"/>
      <c r="BN3" s="504" t="s">
        <v>87</v>
      </c>
      <c r="BO3" s="505"/>
      <c r="BP3" s="505"/>
      <c r="BQ3" s="505"/>
      <c r="BR3" s="505"/>
      <c r="BS3" s="505"/>
      <c r="BT3" s="505"/>
      <c r="BU3" s="575"/>
      <c r="BV3" s="504" t="s">
        <v>88</v>
      </c>
      <c r="BW3" s="505"/>
      <c r="BX3" s="505"/>
      <c r="BY3" s="505"/>
      <c r="BZ3" s="505"/>
      <c r="CA3" s="505"/>
      <c r="CB3" s="505"/>
      <c r="CC3" s="575"/>
      <c r="CD3" s="567" t="s">
        <v>1</v>
      </c>
      <c r="CE3" s="568"/>
      <c r="CF3" s="568"/>
      <c r="CG3" s="568"/>
      <c r="CH3" s="568"/>
      <c r="CI3" s="568"/>
      <c r="CJ3" s="568"/>
      <c r="CK3" s="568"/>
      <c r="CL3" s="568"/>
      <c r="CM3" s="568"/>
      <c r="CN3" s="568"/>
      <c r="CO3" s="568"/>
      <c r="CP3" s="568"/>
      <c r="CQ3" s="568"/>
      <c r="CR3" s="568"/>
      <c r="CS3" s="617"/>
      <c r="CT3" s="504" t="s">
        <v>89</v>
      </c>
      <c r="CU3" s="505"/>
      <c r="CV3" s="505"/>
      <c r="CW3" s="505"/>
      <c r="CX3" s="505"/>
      <c r="CY3" s="505"/>
      <c r="CZ3" s="505"/>
      <c r="DA3" s="575"/>
      <c r="DB3" s="504" t="s">
        <v>90</v>
      </c>
      <c r="DC3" s="505"/>
      <c r="DD3" s="505"/>
      <c r="DE3" s="505"/>
      <c r="DF3" s="505"/>
      <c r="DG3" s="505"/>
      <c r="DH3" s="505"/>
      <c r="DI3" s="575"/>
    </row>
    <row r="4" spans="1:119" ht="18.75" customHeight="1" x14ac:dyDescent="0.2">
      <c r="A4" s="172"/>
      <c r="B4" s="583"/>
      <c r="C4" s="584"/>
      <c r="D4" s="584"/>
      <c r="E4" s="585"/>
      <c r="F4" s="585"/>
      <c r="G4" s="585"/>
      <c r="H4" s="585"/>
      <c r="I4" s="585"/>
      <c r="J4" s="585"/>
      <c r="K4" s="585"/>
      <c r="L4" s="585"/>
      <c r="M4" s="585"/>
      <c r="N4" s="585"/>
      <c r="O4" s="585"/>
      <c r="P4" s="585"/>
      <c r="Q4" s="585"/>
      <c r="R4" s="589"/>
      <c r="S4" s="589"/>
      <c r="T4" s="589"/>
      <c r="U4" s="589"/>
      <c r="V4" s="590"/>
      <c r="W4" s="576"/>
      <c r="X4" s="386"/>
      <c r="Y4" s="386"/>
      <c r="Z4" s="386"/>
      <c r="AA4" s="386"/>
      <c r="AB4" s="584"/>
      <c r="AC4" s="589"/>
      <c r="AD4" s="386"/>
      <c r="AE4" s="386"/>
      <c r="AF4" s="386"/>
      <c r="AG4" s="386"/>
      <c r="AH4" s="386"/>
      <c r="AI4" s="386"/>
      <c r="AJ4" s="386"/>
      <c r="AK4" s="386"/>
      <c r="AL4" s="577"/>
      <c r="AM4" s="526"/>
      <c r="AN4" s="424"/>
      <c r="AO4" s="424"/>
      <c r="AP4" s="424"/>
      <c r="AQ4" s="424"/>
      <c r="AR4" s="424"/>
      <c r="AS4" s="424"/>
      <c r="AT4" s="424"/>
      <c r="AU4" s="424"/>
      <c r="AV4" s="424"/>
      <c r="AW4" s="424"/>
      <c r="AX4" s="616"/>
      <c r="AY4" s="461" t="s">
        <v>91</v>
      </c>
      <c r="AZ4" s="462"/>
      <c r="BA4" s="462"/>
      <c r="BB4" s="462"/>
      <c r="BC4" s="462"/>
      <c r="BD4" s="462"/>
      <c r="BE4" s="462"/>
      <c r="BF4" s="462"/>
      <c r="BG4" s="462"/>
      <c r="BH4" s="462"/>
      <c r="BI4" s="462"/>
      <c r="BJ4" s="462"/>
      <c r="BK4" s="462"/>
      <c r="BL4" s="462"/>
      <c r="BM4" s="463"/>
      <c r="BN4" s="464">
        <v>29881653</v>
      </c>
      <c r="BO4" s="465"/>
      <c r="BP4" s="465"/>
      <c r="BQ4" s="465"/>
      <c r="BR4" s="465"/>
      <c r="BS4" s="465"/>
      <c r="BT4" s="465"/>
      <c r="BU4" s="466"/>
      <c r="BV4" s="464">
        <v>34207661</v>
      </c>
      <c r="BW4" s="465"/>
      <c r="BX4" s="465"/>
      <c r="BY4" s="465"/>
      <c r="BZ4" s="465"/>
      <c r="CA4" s="465"/>
      <c r="CB4" s="465"/>
      <c r="CC4" s="466"/>
      <c r="CD4" s="601" t="s">
        <v>92</v>
      </c>
      <c r="CE4" s="602"/>
      <c r="CF4" s="602"/>
      <c r="CG4" s="602"/>
      <c r="CH4" s="602"/>
      <c r="CI4" s="602"/>
      <c r="CJ4" s="602"/>
      <c r="CK4" s="602"/>
      <c r="CL4" s="602"/>
      <c r="CM4" s="602"/>
      <c r="CN4" s="602"/>
      <c r="CO4" s="602"/>
      <c r="CP4" s="602"/>
      <c r="CQ4" s="602"/>
      <c r="CR4" s="602"/>
      <c r="CS4" s="603"/>
      <c r="CT4" s="604">
        <v>5.0999999999999996</v>
      </c>
      <c r="CU4" s="605"/>
      <c r="CV4" s="605"/>
      <c r="CW4" s="605"/>
      <c r="CX4" s="605"/>
      <c r="CY4" s="605"/>
      <c r="CZ4" s="605"/>
      <c r="DA4" s="606"/>
      <c r="DB4" s="604">
        <v>4.7</v>
      </c>
      <c r="DC4" s="605"/>
      <c r="DD4" s="605"/>
      <c r="DE4" s="605"/>
      <c r="DF4" s="605"/>
      <c r="DG4" s="605"/>
      <c r="DH4" s="605"/>
      <c r="DI4" s="606"/>
    </row>
    <row r="5" spans="1:119" ht="18.75" customHeight="1" x14ac:dyDescent="0.2">
      <c r="A5" s="172"/>
      <c r="B5" s="611"/>
      <c r="C5" s="425"/>
      <c r="D5" s="425"/>
      <c r="E5" s="612"/>
      <c r="F5" s="612"/>
      <c r="G5" s="612"/>
      <c r="H5" s="612"/>
      <c r="I5" s="612"/>
      <c r="J5" s="612"/>
      <c r="K5" s="612"/>
      <c r="L5" s="612"/>
      <c r="M5" s="612"/>
      <c r="N5" s="612"/>
      <c r="O5" s="612"/>
      <c r="P5" s="612"/>
      <c r="Q5" s="612"/>
      <c r="R5" s="423"/>
      <c r="S5" s="423"/>
      <c r="T5" s="423"/>
      <c r="U5" s="423"/>
      <c r="V5" s="615"/>
      <c r="W5" s="526"/>
      <c r="X5" s="424"/>
      <c r="Y5" s="424"/>
      <c r="Z5" s="424"/>
      <c r="AA5" s="424"/>
      <c r="AB5" s="425"/>
      <c r="AC5" s="423"/>
      <c r="AD5" s="424"/>
      <c r="AE5" s="424"/>
      <c r="AF5" s="424"/>
      <c r="AG5" s="424"/>
      <c r="AH5" s="424"/>
      <c r="AI5" s="424"/>
      <c r="AJ5" s="424"/>
      <c r="AK5" s="424"/>
      <c r="AL5" s="616"/>
      <c r="AM5" s="492" t="s">
        <v>93</v>
      </c>
      <c r="AN5" s="392"/>
      <c r="AO5" s="392"/>
      <c r="AP5" s="392"/>
      <c r="AQ5" s="392"/>
      <c r="AR5" s="392"/>
      <c r="AS5" s="392"/>
      <c r="AT5" s="393"/>
      <c r="AU5" s="493" t="s">
        <v>94</v>
      </c>
      <c r="AV5" s="494"/>
      <c r="AW5" s="494"/>
      <c r="AX5" s="494"/>
      <c r="AY5" s="449" t="s">
        <v>95</v>
      </c>
      <c r="AZ5" s="450"/>
      <c r="BA5" s="450"/>
      <c r="BB5" s="450"/>
      <c r="BC5" s="450"/>
      <c r="BD5" s="450"/>
      <c r="BE5" s="450"/>
      <c r="BF5" s="450"/>
      <c r="BG5" s="450"/>
      <c r="BH5" s="450"/>
      <c r="BI5" s="450"/>
      <c r="BJ5" s="450"/>
      <c r="BK5" s="450"/>
      <c r="BL5" s="450"/>
      <c r="BM5" s="451"/>
      <c r="BN5" s="435">
        <v>28710449</v>
      </c>
      <c r="BO5" s="436"/>
      <c r="BP5" s="436"/>
      <c r="BQ5" s="436"/>
      <c r="BR5" s="436"/>
      <c r="BS5" s="436"/>
      <c r="BT5" s="436"/>
      <c r="BU5" s="437"/>
      <c r="BV5" s="435">
        <v>33068796</v>
      </c>
      <c r="BW5" s="436"/>
      <c r="BX5" s="436"/>
      <c r="BY5" s="436"/>
      <c r="BZ5" s="436"/>
      <c r="CA5" s="436"/>
      <c r="CB5" s="436"/>
      <c r="CC5" s="437"/>
      <c r="CD5" s="475" t="s">
        <v>96</v>
      </c>
      <c r="CE5" s="395"/>
      <c r="CF5" s="395"/>
      <c r="CG5" s="395"/>
      <c r="CH5" s="395"/>
      <c r="CI5" s="395"/>
      <c r="CJ5" s="395"/>
      <c r="CK5" s="395"/>
      <c r="CL5" s="395"/>
      <c r="CM5" s="395"/>
      <c r="CN5" s="395"/>
      <c r="CO5" s="395"/>
      <c r="CP5" s="395"/>
      <c r="CQ5" s="395"/>
      <c r="CR5" s="395"/>
      <c r="CS5" s="476"/>
      <c r="CT5" s="432">
        <v>90.1</v>
      </c>
      <c r="CU5" s="433"/>
      <c r="CV5" s="433"/>
      <c r="CW5" s="433"/>
      <c r="CX5" s="433"/>
      <c r="CY5" s="433"/>
      <c r="CZ5" s="433"/>
      <c r="DA5" s="434"/>
      <c r="DB5" s="432">
        <v>93.6</v>
      </c>
      <c r="DC5" s="433"/>
      <c r="DD5" s="433"/>
      <c r="DE5" s="433"/>
      <c r="DF5" s="433"/>
      <c r="DG5" s="433"/>
      <c r="DH5" s="433"/>
      <c r="DI5" s="434"/>
    </row>
    <row r="6" spans="1:119" ht="18.75" customHeight="1" x14ac:dyDescent="0.2">
      <c r="A6" s="172"/>
      <c r="B6" s="581" t="s">
        <v>97</v>
      </c>
      <c r="C6" s="422"/>
      <c r="D6" s="422"/>
      <c r="E6" s="582"/>
      <c r="F6" s="582"/>
      <c r="G6" s="582"/>
      <c r="H6" s="582"/>
      <c r="I6" s="582"/>
      <c r="J6" s="582"/>
      <c r="K6" s="582"/>
      <c r="L6" s="582" t="s">
        <v>98</v>
      </c>
      <c r="M6" s="582"/>
      <c r="N6" s="582"/>
      <c r="O6" s="582"/>
      <c r="P6" s="582"/>
      <c r="Q6" s="582"/>
      <c r="R6" s="420"/>
      <c r="S6" s="420"/>
      <c r="T6" s="420"/>
      <c r="U6" s="420"/>
      <c r="V6" s="588"/>
      <c r="W6" s="525" t="s">
        <v>99</v>
      </c>
      <c r="X6" s="421"/>
      <c r="Y6" s="421"/>
      <c r="Z6" s="421"/>
      <c r="AA6" s="421"/>
      <c r="AB6" s="422"/>
      <c r="AC6" s="593" t="s">
        <v>100</v>
      </c>
      <c r="AD6" s="594"/>
      <c r="AE6" s="594"/>
      <c r="AF6" s="594"/>
      <c r="AG6" s="594"/>
      <c r="AH6" s="594"/>
      <c r="AI6" s="594"/>
      <c r="AJ6" s="594"/>
      <c r="AK6" s="594"/>
      <c r="AL6" s="595"/>
      <c r="AM6" s="492" t="s">
        <v>101</v>
      </c>
      <c r="AN6" s="392"/>
      <c r="AO6" s="392"/>
      <c r="AP6" s="392"/>
      <c r="AQ6" s="392"/>
      <c r="AR6" s="392"/>
      <c r="AS6" s="392"/>
      <c r="AT6" s="393"/>
      <c r="AU6" s="493" t="s">
        <v>102</v>
      </c>
      <c r="AV6" s="494"/>
      <c r="AW6" s="494"/>
      <c r="AX6" s="494"/>
      <c r="AY6" s="449" t="s">
        <v>103</v>
      </c>
      <c r="AZ6" s="450"/>
      <c r="BA6" s="450"/>
      <c r="BB6" s="450"/>
      <c r="BC6" s="450"/>
      <c r="BD6" s="450"/>
      <c r="BE6" s="450"/>
      <c r="BF6" s="450"/>
      <c r="BG6" s="450"/>
      <c r="BH6" s="450"/>
      <c r="BI6" s="450"/>
      <c r="BJ6" s="450"/>
      <c r="BK6" s="450"/>
      <c r="BL6" s="450"/>
      <c r="BM6" s="451"/>
      <c r="BN6" s="435">
        <v>1171204</v>
      </c>
      <c r="BO6" s="436"/>
      <c r="BP6" s="436"/>
      <c r="BQ6" s="436"/>
      <c r="BR6" s="436"/>
      <c r="BS6" s="436"/>
      <c r="BT6" s="436"/>
      <c r="BU6" s="437"/>
      <c r="BV6" s="435">
        <v>1138865</v>
      </c>
      <c r="BW6" s="436"/>
      <c r="BX6" s="436"/>
      <c r="BY6" s="436"/>
      <c r="BZ6" s="436"/>
      <c r="CA6" s="436"/>
      <c r="CB6" s="436"/>
      <c r="CC6" s="437"/>
      <c r="CD6" s="475" t="s">
        <v>104</v>
      </c>
      <c r="CE6" s="395"/>
      <c r="CF6" s="395"/>
      <c r="CG6" s="395"/>
      <c r="CH6" s="395"/>
      <c r="CI6" s="395"/>
      <c r="CJ6" s="395"/>
      <c r="CK6" s="395"/>
      <c r="CL6" s="395"/>
      <c r="CM6" s="395"/>
      <c r="CN6" s="395"/>
      <c r="CO6" s="395"/>
      <c r="CP6" s="395"/>
      <c r="CQ6" s="395"/>
      <c r="CR6" s="395"/>
      <c r="CS6" s="476"/>
      <c r="CT6" s="578">
        <v>95.9</v>
      </c>
      <c r="CU6" s="579"/>
      <c r="CV6" s="579"/>
      <c r="CW6" s="579"/>
      <c r="CX6" s="579"/>
      <c r="CY6" s="579"/>
      <c r="CZ6" s="579"/>
      <c r="DA6" s="580"/>
      <c r="DB6" s="578">
        <v>99.6</v>
      </c>
      <c r="DC6" s="579"/>
      <c r="DD6" s="579"/>
      <c r="DE6" s="579"/>
      <c r="DF6" s="579"/>
      <c r="DG6" s="579"/>
      <c r="DH6" s="579"/>
      <c r="DI6" s="580"/>
    </row>
    <row r="7" spans="1:119" ht="18.75" customHeight="1" x14ac:dyDescent="0.2">
      <c r="A7" s="172"/>
      <c r="B7" s="583"/>
      <c r="C7" s="584"/>
      <c r="D7" s="584"/>
      <c r="E7" s="585"/>
      <c r="F7" s="585"/>
      <c r="G7" s="585"/>
      <c r="H7" s="585"/>
      <c r="I7" s="585"/>
      <c r="J7" s="585"/>
      <c r="K7" s="585"/>
      <c r="L7" s="585"/>
      <c r="M7" s="585"/>
      <c r="N7" s="585"/>
      <c r="O7" s="585"/>
      <c r="P7" s="585"/>
      <c r="Q7" s="585"/>
      <c r="R7" s="589"/>
      <c r="S7" s="589"/>
      <c r="T7" s="589"/>
      <c r="U7" s="589"/>
      <c r="V7" s="590"/>
      <c r="W7" s="576"/>
      <c r="X7" s="386"/>
      <c r="Y7" s="386"/>
      <c r="Z7" s="386"/>
      <c r="AA7" s="386"/>
      <c r="AB7" s="584"/>
      <c r="AC7" s="596"/>
      <c r="AD7" s="387"/>
      <c r="AE7" s="387"/>
      <c r="AF7" s="387"/>
      <c r="AG7" s="387"/>
      <c r="AH7" s="387"/>
      <c r="AI7" s="387"/>
      <c r="AJ7" s="387"/>
      <c r="AK7" s="387"/>
      <c r="AL7" s="597"/>
      <c r="AM7" s="492" t="s">
        <v>105</v>
      </c>
      <c r="AN7" s="392"/>
      <c r="AO7" s="392"/>
      <c r="AP7" s="392"/>
      <c r="AQ7" s="392"/>
      <c r="AR7" s="392"/>
      <c r="AS7" s="392"/>
      <c r="AT7" s="393"/>
      <c r="AU7" s="493" t="s">
        <v>106</v>
      </c>
      <c r="AV7" s="494"/>
      <c r="AW7" s="494"/>
      <c r="AX7" s="494"/>
      <c r="AY7" s="449" t="s">
        <v>107</v>
      </c>
      <c r="AZ7" s="450"/>
      <c r="BA7" s="450"/>
      <c r="BB7" s="450"/>
      <c r="BC7" s="450"/>
      <c r="BD7" s="450"/>
      <c r="BE7" s="450"/>
      <c r="BF7" s="450"/>
      <c r="BG7" s="450"/>
      <c r="BH7" s="450"/>
      <c r="BI7" s="450"/>
      <c r="BJ7" s="450"/>
      <c r="BK7" s="450"/>
      <c r="BL7" s="450"/>
      <c r="BM7" s="451"/>
      <c r="BN7" s="435">
        <v>333897</v>
      </c>
      <c r="BO7" s="436"/>
      <c r="BP7" s="436"/>
      <c r="BQ7" s="436"/>
      <c r="BR7" s="436"/>
      <c r="BS7" s="436"/>
      <c r="BT7" s="436"/>
      <c r="BU7" s="437"/>
      <c r="BV7" s="435">
        <v>398107</v>
      </c>
      <c r="BW7" s="436"/>
      <c r="BX7" s="436"/>
      <c r="BY7" s="436"/>
      <c r="BZ7" s="436"/>
      <c r="CA7" s="436"/>
      <c r="CB7" s="436"/>
      <c r="CC7" s="437"/>
      <c r="CD7" s="475" t="s">
        <v>108</v>
      </c>
      <c r="CE7" s="395"/>
      <c r="CF7" s="395"/>
      <c r="CG7" s="395"/>
      <c r="CH7" s="395"/>
      <c r="CI7" s="395"/>
      <c r="CJ7" s="395"/>
      <c r="CK7" s="395"/>
      <c r="CL7" s="395"/>
      <c r="CM7" s="395"/>
      <c r="CN7" s="395"/>
      <c r="CO7" s="395"/>
      <c r="CP7" s="395"/>
      <c r="CQ7" s="395"/>
      <c r="CR7" s="395"/>
      <c r="CS7" s="476"/>
      <c r="CT7" s="435">
        <v>16504399</v>
      </c>
      <c r="CU7" s="436"/>
      <c r="CV7" s="436"/>
      <c r="CW7" s="436"/>
      <c r="CX7" s="436"/>
      <c r="CY7" s="436"/>
      <c r="CZ7" s="436"/>
      <c r="DA7" s="437"/>
      <c r="DB7" s="435">
        <v>15615128</v>
      </c>
      <c r="DC7" s="436"/>
      <c r="DD7" s="436"/>
      <c r="DE7" s="436"/>
      <c r="DF7" s="436"/>
      <c r="DG7" s="436"/>
      <c r="DH7" s="436"/>
      <c r="DI7" s="437"/>
    </row>
    <row r="8" spans="1:119" ht="18.75" customHeight="1" thickBot="1" x14ac:dyDescent="0.25">
      <c r="A8" s="172"/>
      <c r="B8" s="586"/>
      <c r="C8" s="531"/>
      <c r="D8" s="531"/>
      <c r="E8" s="587"/>
      <c r="F8" s="587"/>
      <c r="G8" s="587"/>
      <c r="H8" s="587"/>
      <c r="I8" s="587"/>
      <c r="J8" s="587"/>
      <c r="K8" s="587"/>
      <c r="L8" s="587"/>
      <c r="M8" s="587"/>
      <c r="N8" s="587"/>
      <c r="O8" s="587"/>
      <c r="P8" s="587"/>
      <c r="Q8" s="587"/>
      <c r="R8" s="591"/>
      <c r="S8" s="591"/>
      <c r="T8" s="591"/>
      <c r="U8" s="591"/>
      <c r="V8" s="592"/>
      <c r="W8" s="506"/>
      <c r="X8" s="507"/>
      <c r="Y8" s="507"/>
      <c r="Z8" s="507"/>
      <c r="AA8" s="507"/>
      <c r="AB8" s="531"/>
      <c r="AC8" s="598"/>
      <c r="AD8" s="599"/>
      <c r="AE8" s="599"/>
      <c r="AF8" s="599"/>
      <c r="AG8" s="599"/>
      <c r="AH8" s="599"/>
      <c r="AI8" s="599"/>
      <c r="AJ8" s="599"/>
      <c r="AK8" s="599"/>
      <c r="AL8" s="600"/>
      <c r="AM8" s="492" t="s">
        <v>109</v>
      </c>
      <c r="AN8" s="392"/>
      <c r="AO8" s="392"/>
      <c r="AP8" s="392"/>
      <c r="AQ8" s="392"/>
      <c r="AR8" s="392"/>
      <c r="AS8" s="392"/>
      <c r="AT8" s="393"/>
      <c r="AU8" s="493" t="s">
        <v>110</v>
      </c>
      <c r="AV8" s="494"/>
      <c r="AW8" s="494"/>
      <c r="AX8" s="494"/>
      <c r="AY8" s="449" t="s">
        <v>111</v>
      </c>
      <c r="AZ8" s="450"/>
      <c r="BA8" s="450"/>
      <c r="BB8" s="450"/>
      <c r="BC8" s="450"/>
      <c r="BD8" s="450"/>
      <c r="BE8" s="450"/>
      <c r="BF8" s="450"/>
      <c r="BG8" s="450"/>
      <c r="BH8" s="450"/>
      <c r="BI8" s="450"/>
      <c r="BJ8" s="450"/>
      <c r="BK8" s="450"/>
      <c r="BL8" s="450"/>
      <c r="BM8" s="451"/>
      <c r="BN8" s="435">
        <v>837307</v>
      </c>
      <c r="BO8" s="436"/>
      <c r="BP8" s="436"/>
      <c r="BQ8" s="436"/>
      <c r="BR8" s="436"/>
      <c r="BS8" s="436"/>
      <c r="BT8" s="436"/>
      <c r="BU8" s="437"/>
      <c r="BV8" s="435">
        <v>740758</v>
      </c>
      <c r="BW8" s="436"/>
      <c r="BX8" s="436"/>
      <c r="BY8" s="436"/>
      <c r="BZ8" s="436"/>
      <c r="CA8" s="436"/>
      <c r="CB8" s="436"/>
      <c r="CC8" s="437"/>
      <c r="CD8" s="475" t="s">
        <v>112</v>
      </c>
      <c r="CE8" s="395"/>
      <c r="CF8" s="395"/>
      <c r="CG8" s="395"/>
      <c r="CH8" s="395"/>
      <c r="CI8" s="395"/>
      <c r="CJ8" s="395"/>
      <c r="CK8" s="395"/>
      <c r="CL8" s="395"/>
      <c r="CM8" s="395"/>
      <c r="CN8" s="395"/>
      <c r="CO8" s="395"/>
      <c r="CP8" s="395"/>
      <c r="CQ8" s="395"/>
      <c r="CR8" s="395"/>
      <c r="CS8" s="476"/>
      <c r="CT8" s="538">
        <v>0.78</v>
      </c>
      <c r="CU8" s="539"/>
      <c r="CV8" s="539"/>
      <c r="CW8" s="539"/>
      <c r="CX8" s="539"/>
      <c r="CY8" s="539"/>
      <c r="CZ8" s="539"/>
      <c r="DA8" s="540"/>
      <c r="DB8" s="538">
        <v>0.8</v>
      </c>
      <c r="DC8" s="539"/>
      <c r="DD8" s="539"/>
      <c r="DE8" s="539"/>
      <c r="DF8" s="539"/>
      <c r="DG8" s="539"/>
      <c r="DH8" s="539"/>
      <c r="DI8" s="540"/>
    </row>
    <row r="9" spans="1:119" ht="18.75" customHeight="1" thickBot="1" x14ac:dyDescent="0.25">
      <c r="A9" s="172"/>
      <c r="B9" s="567" t="s">
        <v>113</v>
      </c>
      <c r="C9" s="568"/>
      <c r="D9" s="568"/>
      <c r="E9" s="568"/>
      <c r="F9" s="568"/>
      <c r="G9" s="568"/>
      <c r="H9" s="568"/>
      <c r="I9" s="568"/>
      <c r="J9" s="568"/>
      <c r="K9" s="486"/>
      <c r="L9" s="569" t="s">
        <v>114</v>
      </c>
      <c r="M9" s="570"/>
      <c r="N9" s="570"/>
      <c r="O9" s="570"/>
      <c r="P9" s="570"/>
      <c r="Q9" s="571"/>
      <c r="R9" s="572">
        <v>73753</v>
      </c>
      <c r="S9" s="573"/>
      <c r="T9" s="573"/>
      <c r="U9" s="573"/>
      <c r="V9" s="574"/>
      <c r="W9" s="504" t="s">
        <v>115</v>
      </c>
      <c r="X9" s="505"/>
      <c r="Y9" s="505"/>
      <c r="Z9" s="505"/>
      <c r="AA9" s="505"/>
      <c r="AB9" s="505"/>
      <c r="AC9" s="505"/>
      <c r="AD9" s="505"/>
      <c r="AE9" s="505"/>
      <c r="AF9" s="505"/>
      <c r="AG9" s="505"/>
      <c r="AH9" s="505"/>
      <c r="AI9" s="505"/>
      <c r="AJ9" s="505"/>
      <c r="AK9" s="505"/>
      <c r="AL9" s="575"/>
      <c r="AM9" s="492" t="s">
        <v>116</v>
      </c>
      <c r="AN9" s="392"/>
      <c r="AO9" s="392"/>
      <c r="AP9" s="392"/>
      <c r="AQ9" s="392"/>
      <c r="AR9" s="392"/>
      <c r="AS9" s="392"/>
      <c r="AT9" s="393"/>
      <c r="AU9" s="493" t="s">
        <v>94</v>
      </c>
      <c r="AV9" s="494"/>
      <c r="AW9" s="494"/>
      <c r="AX9" s="494"/>
      <c r="AY9" s="449" t="s">
        <v>117</v>
      </c>
      <c r="AZ9" s="450"/>
      <c r="BA9" s="450"/>
      <c r="BB9" s="450"/>
      <c r="BC9" s="450"/>
      <c r="BD9" s="450"/>
      <c r="BE9" s="450"/>
      <c r="BF9" s="450"/>
      <c r="BG9" s="450"/>
      <c r="BH9" s="450"/>
      <c r="BI9" s="450"/>
      <c r="BJ9" s="450"/>
      <c r="BK9" s="450"/>
      <c r="BL9" s="450"/>
      <c r="BM9" s="451"/>
      <c r="BN9" s="435">
        <v>96549</v>
      </c>
      <c r="BO9" s="436"/>
      <c r="BP9" s="436"/>
      <c r="BQ9" s="436"/>
      <c r="BR9" s="436"/>
      <c r="BS9" s="436"/>
      <c r="BT9" s="436"/>
      <c r="BU9" s="437"/>
      <c r="BV9" s="435">
        <v>390022</v>
      </c>
      <c r="BW9" s="436"/>
      <c r="BX9" s="436"/>
      <c r="BY9" s="436"/>
      <c r="BZ9" s="436"/>
      <c r="CA9" s="436"/>
      <c r="CB9" s="436"/>
      <c r="CC9" s="437"/>
      <c r="CD9" s="475" t="s">
        <v>118</v>
      </c>
      <c r="CE9" s="395"/>
      <c r="CF9" s="395"/>
      <c r="CG9" s="395"/>
      <c r="CH9" s="395"/>
      <c r="CI9" s="395"/>
      <c r="CJ9" s="395"/>
      <c r="CK9" s="395"/>
      <c r="CL9" s="395"/>
      <c r="CM9" s="395"/>
      <c r="CN9" s="395"/>
      <c r="CO9" s="395"/>
      <c r="CP9" s="395"/>
      <c r="CQ9" s="395"/>
      <c r="CR9" s="395"/>
      <c r="CS9" s="476"/>
      <c r="CT9" s="432">
        <v>10.5</v>
      </c>
      <c r="CU9" s="433"/>
      <c r="CV9" s="433"/>
      <c r="CW9" s="433"/>
      <c r="CX9" s="433"/>
      <c r="CY9" s="433"/>
      <c r="CZ9" s="433"/>
      <c r="DA9" s="434"/>
      <c r="DB9" s="432">
        <v>11.3</v>
      </c>
      <c r="DC9" s="433"/>
      <c r="DD9" s="433"/>
      <c r="DE9" s="433"/>
      <c r="DF9" s="433"/>
      <c r="DG9" s="433"/>
      <c r="DH9" s="433"/>
      <c r="DI9" s="434"/>
    </row>
    <row r="10" spans="1:119" ht="18.75" customHeight="1" thickBot="1" x14ac:dyDescent="0.25">
      <c r="A10" s="172"/>
      <c r="B10" s="567"/>
      <c r="C10" s="568"/>
      <c r="D10" s="568"/>
      <c r="E10" s="568"/>
      <c r="F10" s="568"/>
      <c r="G10" s="568"/>
      <c r="H10" s="568"/>
      <c r="I10" s="568"/>
      <c r="J10" s="568"/>
      <c r="K10" s="486"/>
      <c r="L10" s="391" t="s">
        <v>119</v>
      </c>
      <c r="M10" s="392"/>
      <c r="N10" s="392"/>
      <c r="O10" s="392"/>
      <c r="P10" s="392"/>
      <c r="Q10" s="393"/>
      <c r="R10" s="388">
        <v>70835</v>
      </c>
      <c r="S10" s="389"/>
      <c r="T10" s="389"/>
      <c r="U10" s="389"/>
      <c r="V10" s="448"/>
      <c r="W10" s="576"/>
      <c r="X10" s="386"/>
      <c r="Y10" s="386"/>
      <c r="Z10" s="386"/>
      <c r="AA10" s="386"/>
      <c r="AB10" s="386"/>
      <c r="AC10" s="386"/>
      <c r="AD10" s="386"/>
      <c r="AE10" s="386"/>
      <c r="AF10" s="386"/>
      <c r="AG10" s="386"/>
      <c r="AH10" s="386"/>
      <c r="AI10" s="386"/>
      <c r="AJ10" s="386"/>
      <c r="AK10" s="386"/>
      <c r="AL10" s="577"/>
      <c r="AM10" s="492" t="s">
        <v>120</v>
      </c>
      <c r="AN10" s="392"/>
      <c r="AO10" s="392"/>
      <c r="AP10" s="392"/>
      <c r="AQ10" s="392"/>
      <c r="AR10" s="392"/>
      <c r="AS10" s="392"/>
      <c r="AT10" s="393"/>
      <c r="AU10" s="493" t="s">
        <v>102</v>
      </c>
      <c r="AV10" s="494"/>
      <c r="AW10" s="494"/>
      <c r="AX10" s="494"/>
      <c r="AY10" s="449" t="s">
        <v>121</v>
      </c>
      <c r="AZ10" s="450"/>
      <c r="BA10" s="450"/>
      <c r="BB10" s="450"/>
      <c r="BC10" s="450"/>
      <c r="BD10" s="450"/>
      <c r="BE10" s="450"/>
      <c r="BF10" s="450"/>
      <c r="BG10" s="450"/>
      <c r="BH10" s="450"/>
      <c r="BI10" s="450"/>
      <c r="BJ10" s="450"/>
      <c r="BK10" s="450"/>
      <c r="BL10" s="450"/>
      <c r="BM10" s="451"/>
      <c r="BN10" s="435">
        <v>370332</v>
      </c>
      <c r="BO10" s="436"/>
      <c r="BP10" s="436"/>
      <c r="BQ10" s="436"/>
      <c r="BR10" s="436"/>
      <c r="BS10" s="436"/>
      <c r="BT10" s="436"/>
      <c r="BU10" s="437"/>
      <c r="BV10" s="435">
        <v>175439</v>
      </c>
      <c r="BW10" s="436"/>
      <c r="BX10" s="436"/>
      <c r="BY10" s="436"/>
      <c r="BZ10" s="436"/>
      <c r="CA10" s="436"/>
      <c r="CB10" s="436"/>
      <c r="CC10" s="437"/>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67"/>
      <c r="C11" s="568"/>
      <c r="D11" s="568"/>
      <c r="E11" s="568"/>
      <c r="F11" s="568"/>
      <c r="G11" s="568"/>
      <c r="H11" s="568"/>
      <c r="I11" s="568"/>
      <c r="J11" s="568"/>
      <c r="K11" s="486"/>
      <c r="L11" s="396" t="s">
        <v>123</v>
      </c>
      <c r="M11" s="397"/>
      <c r="N11" s="397"/>
      <c r="O11" s="397"/>
      <c r="P11" s="397"/>
      <c r="Q11" s="398"/>
      <c r="R11" s="564" t="s">
        <v>124</v>
      </c>
      <c r="S11" s="565"/>
      <c r="T11" s="565"/>
      <c r="U11" s="565"/>
      <c r="V11" s="566"/>
      <c r="W11" s="576"/>
      <c r="X11" s="386"/>
      <c r="Y11" s="386"/>
      <c r="Z11" s="386"/>
      <c r="AA11" s="386"/>
      <c r="AB11" s="386"/>
      <c r="AC11" s="386"/>
      <c r="AD11" s="386"/>
      <c r="AE11" s="386"/>
      <c r="AF11" s="386"/>
      <c r="AG11" s="386"/>
      <c r="AH11" s="386"/>
      <c r="AI11" s="386"/>
      <c r="AJ11" s="386"/>
      <c r="AK11" s="386"/>
      <c r="AL11" s="577"/>
      <c r="AM11" s="492" t="s">
        <v>125</v>
      </c>
      <c r="AN11" s="392"/>
      <c r="AO11" s="392"/>
      <c r="AP11" s="392"/>
      <c r="AQ11" s="392"/>
      <c r="AR11" s="392"/>
      <c r="AS11" s="392"/>
      <c r="AT11" s="393"/>
      <c r="AU11" s="493" t="s">
        <v>102</v>
      </c>
      <c r="AV11" s="494"/>
      <c r="AW11" s="494"/>
      <c r="AX11" s="494"/>
      <c r="AY11" s="449" t="s">
        <v>126</v>
      </c>
      <c r="AZ11" s="450"/>
      <c r="BA11" s="450"/>
      <c r="BB11" s="450"/>
      <c r="BC11" s="450"/>
      <c r="BD11" s="450"/>
      <c r="BE11" s="450"/>
      <c r="BF11" s="450"/>
      <c r="BG11" s="450"/>
      <c r="BH11" s="450"/>
      <c r="BI11" s="450"/>
      <c r="BJ11" s="450"/>
      <c r="BK11" s="450"/>
      <c r="BL11" s="450"/>
      <c r="BM11" s="451"/>
      <c r="BN11" s="435">
        <v>0</v>
      </c>
      <c r="BO11" s="436"/>
      <c r="BP11" s="436"/>
      <c r="BQ11" s="436"/>
      <c r="BR11" s="436"/>
      <c r="BS11" s="436"/>
      <c r="BT11" s="436"/>
      <c r="BU11" s="437"/>
      <c r="BV11" s="435">
        <v>0</v>
      </c>
      <c r="BW11" s="436"/>
      <c r="BX11" s="436"/>
      <c r="BY11" s="436"/>
      <c r="BZ11" s="436"/>
      <c r="CA11" s="436"/>
      <c r="CB11" s="436"/>
      <c r="CC11" s="437"/>
      <c r="CD11" s="475" t="s">
        <v>127</v>
      </c>
      <c r="CE11" s="395"/>
      <c r="CF11" s="395"/>
      <c r="CG11" s="395"/>
      <c r="CH11" s="395"/>
      <c r="CI11" s="395"/>
      <c r="CJ11" s="395"/>
      <c r="CK11" s="395"/>
      <c r="CL11" s="395"/>
      <c r="CM11" s="395"/>
      <c r="CN11" s="395"/>
      <c r="CO11" s="395"/>
      <c r="CP11" s="395"/>
      <c r="CQ11" s="395"/>
      <c r="CR11" s="395"/>
      <c r="CS11" s="476"/>
      <c r="CT11" s="538" t="s">
        <v>128</v>
      </c>
      <c r="CU11" s="539"/>
      <c r="CV11" s="539"/>
      <c r="CW11" s="539"/>
      <c r="CX11" s="539"/>
      <c r="CY11" s="539"/>
      <c r="CZ11" s="539"/>
      <c r="DA11" s="540"/>
      <c r="DB11" s="538" t="s">
        <v>129</v>
      </c>
      <c r="DC11" s="539"/>
      <c r="DD11" s="539"/>
      <c r="DE11" s="539"/>
      <c r="DF11" s="539"/>
      <c r="DG11" s="539"/>
      <c r="DH11" s="539"/>
      <c r="DI11" s="540"/>
    </row>
    <row r="12" spans="1:119" ht="18.75" customHeight="1" x14ac:dyDescent="0.2">
      <c r="A12" s="172"/>
      <c r="B12" s="541" t="s">
        <v>130</v>
      </c>
      <c r="C12" s="542"/>
      <c r="D12" s="542"/>
      <c r="E12" s="542"/>
      <c r="F12" s="542"/>
      <c r="G12" s="542"/>
      <c r="H12" s="542"/>
      <c r="I12" s="542"/>
      <c r="J12" s="542"/>
      <c r="K12" s="543"/>
      <c r="L12" s="550" t="s">
        <v>131</v>
      </c>
      <c r="M12" s="551"/>
      <c r="N12" s="551"/>
      <c r="O12" s="551"/>
      <c r="P12" s="551"/>
      <c r="Q12" s="552"/>
      <c r="R12" s="553">
        <v>70848</v>
      </c>
      <c r="S12" s="554"/>
      <c r="T12" s="554"/>
      <c r="U12" s="554"/>
      <c r="V12" s="555"/>
      <c r="W12" s="556" t="s">
        <v>1</v>
      </c>
      <c r="X12" s="494"/>
      <c r="Y12" s="494"/>
      <c r="Z12" s="494"/>
      <c r="AA12" s="494"/>
      <c r="AB12" s="557"/>
      <c r="AC12" s="558" t="s">
        <v>132</v>
      </c>
      <c r="AD12" s="559"/>
      <c r="AE12" s="559"/>
      <c r="AF12" s="559"/>
      <c r="AG12" s="560"/>
      <c r="AH12" s="558" t="s">
        <v>133</v>
      </c>
      <c r="AI12" s="559"/>
      <c r="AJ12" s="559"/>
      <c r="AK12" s="559"/>
      <c r="AL12" s="561"/>
      <c r="AM12" s="492" t="s">
        <v>134</v>
      </c>
      <c r="AN12" s="392"/>
      <c r="AO12" s="392"/>
      <c r="AP12" s="392"/>
      <c r="AQ12" s="392"/>
      <c r="AR12" s="392"/>
      <c r="AS12" s="392"/>
      <c r="AT12" s="393"/>
      <c r="AU12" s="493" t="s">
        <v>135</v>
      </c>
      <c r="AV12" s="494"/>
      <c r="AW12" s="494"/>
      <c r="AX12" s="494"/>
      <c r="AY12" s="449" t="s">
        <v>136</v>
      </c>
      <c r="AZ12" s="450"/>
      <c r="BA12" s="450"/>
      <c r="BB12" s="450"/>
      <c r="BC12" s="450"/>
      <c r="BD12" s="450"/>
      <c r="BE12" s="450"/>
      <c r="BF12" s="450"/>
      <c r="BG12" s="450"/>
      <c r="BH12" s="450"/>
      <c r="BI12" s="450"/>
      <c r="BJ12" s="450"/>
      <c r="BK12" s="450"/>
      <c r="BL12" s="450"/>
      <c r="BM12" s="451"/>
      <c r="BN12" s="435">
        <v>0</v>
      </c>
      <c r="BO12" s="436"/>
      <c r="BP12" s="436"/>
      <c r="BQ12" s="436"/>
      <c r="BR12" s="436"/>
      <c r="BS12" s="436"/>
      <c r="BT12" s="436"/>
      <c r="BU12" s="437"/>
      <c r="BV12" s="435">
        <v>200000</v>
      </c>
      <c r="BW12" s="436"/>
      <c r="BX12" s="436"/>
      <c r="BY12" s="436"/>
      <c r="BZ12" s="436"/>
      <c r="CA12" s="436"/>
      <c r="CB12" s="436"/>
      <c r="CC12" s="437"/>
      <c r="CD12" s="475" t="s">
        <v>137</v>
      </c>
      <c r="CE12" s="395"/>
      <c r="CF12" s="395"/>
      <c r="CG12" s="395"/>
      <c r="CH12" s="395"/>
      <c r="CI12" s="395"/>
      <c r="CJ12" s="395"/>
      <c r="CK12" s="395"/>
      <c r="CL12" s="395"/>
      <c r="CM12" s="395"/>
      <c r="CN12" s="395"/>
      <c r="CO12" s="395"/>
      <c r="CP12" s="395"/>
      <c r="CQ12" s="395"/>
      <c r="CR12" s="395"/>
      <c r="CS12" s="476"/>
      <c r="CT12" s="538" t="s">
        <v>138</v>
      </c>
      <c r="CU12" s="539"/>
      <c r="CV12" s="539"/>
      <c r="CW12" s="539"/>
      <c r="CX12" s="539"/>
      <c r="CY12" s="539"/>
      <c r="CZ12" s="539"/>
      <c r="DA12" s="540"/>
      <c r="DB12" s="538" t="s">
        <v>128</v>
      </c>
      <c r="DC12" s="539"/>
      <c r="DD12" s="539"/>
      <c r="DE12" s="539"/>
      <c r="DF12" s="539"/>
      <c r="DG12" s="539"/>
      <c r="DH12" s="539"/>
      <c r="DI12" s="540"/>
    </row>
    <row r="13" spans="1:119" ht="18.75" customHeight="1" x14ac:dyDescent="0.2">
      <c r="A13" s="172"/>
      <c r="B13" s="544"/>
      <c r="C13" s="545"/>
      <c r="D13" s="545"/>
      <c r="E13" s="545"/>
      <c r="F13" s="545"/>
      <c r="G13" s="545"/>
      <c r="H13" s="545"/>
      <c r="I13" s="545"/>
      <c r="J13" s="545"/>
      <c r="K13" s="546"/>
      <c r="L13" s="187"/>
      <c r="M13" s="519" t="s">
        <v>139</v>
      </c>
      <c r="N13" s="520"/>
      <c r="O13" s="520"/>
      <c r="P13" s="520"/>
      <c r="Q13" s="521"/>
      <c r="R13" s="522">
        <v>69873</v>
      </c>
      <c r="S13" s="523"/>
      <c r="T13" s="523"/>
      <c r="U13" s="523"/>
      <c r="V13" s="524"/>
      <c r="W13" s="525" t="s">
        <v>140</v>
      </c>
      <c r="X13" s="421"/>
      <c r="Y13" s="421"/>
      <c r="Z13" s="421"/>
      <c r="AA13" s="421"/>
      <c r="AB13" s="422"/>
      <c r="AC13" s="388">
        <v>577</v>
      </c>
      <c r="AD13" s="389"/>
      <c r="AE13" s="389"/>
      <c r="AF13" s="389"/>
      <c r="AG13" s="390"/>
      <c r="AH13" s="388">
        <v>585</v>
      </c>
      <c r="AI13" s="389"/>
      <c r="AJ13" s="389"/>
      <c r="AK13" s="389"/>
      <c r="AL13" s="448"/>
      <c r="AM13" s="492" t="s">
        <v>141</v>
      </c>
      <c r="AN13" s="392"/>
      <c r="AO13" s="392"/>
      <c r="AP13" s="392"/>
      <c r="AQ13" s="392"/>
      <c r="AR13" s="392"/>
      <c r="AS13" s="392"/>
      <c r="AT13" s="393"/>
      <c r="AU13" s="493" t="s">
        <v>142</v>
      </c>
      <c r="AV13" s="494"/>
      <c r="AW13" s="494"/>
      <c r="AX13" s="494"/>
      <c r="AY13" s="449" t="s">
        <v>143</v>
      </c>
      <c r="AZ13" s="450"/>
      <c r="BA13" s="450"/>
      <c r="BB13" s="450"/>
      <c r="BC13" s="450"/>
      <c r="BD13" s="450"/>
      <c r="BE13" s="450"/>
      <c r="BF13" s="450"/>
      <c r="BG13" s="450"/>
      <c r="BH13" s="450"/>
      <c r="BI13" s="450"/>
      <c r="BJ13" s="450"/>
      <c r="BK13" s="450"/>
      <c r="BL13" s="450"/>
      <c r="BM13" s="451"/>
      <c r="BN13" s="435">
        <v>466881</v>
      </c>
      <c r="BO13" s="436"/>
      <c r="BP13" s="436"/>
      <c r="BQ13" s="436"/>
      <c r="BR13" s="436"/>
      <c r="BS13" s="436"/>
      <c r="BT13" s="436"/>
      <c r="BU13" s="437"/>
      <c r="BV13" s="435">
        <v>365461</v>
      </c>
      <c r="BW13" s="436"/>
      <c r="BX13" s="436"/>
      <c r="BY13" s="436"/>
      <c r="BZ13" s="436"/>
      <c r="CA13" s="436"/>
      <c r="CB13" s="436"/>
      <c r="CC13" s="437"/>
      <c r="CD13" s="475" t="s">
        <v>144</v>
      </c>
      <c r="CE13" s="395"/>
      <c r="CF13" s="395"/>
      <c r="CG13" s="395"/>
      <c r="CH13" s="395"/>
      <c r="CI13" s="395"/>
      <c r="CJ13" s="395"/>
      <c r="CK13" s="395"/>
      <c r="CL13" s="395"/>
      <c r="CM13" s="395"/>
      <c r="CN13" s="395"/>
      <c r="CO13" s="395"/>
      <c r="CP13" s="395"/>
      <c r="CQ13" s="395"/>
      <c r="CR13" s="395"/>
      <c r="CS13" s="476"/>
      <c r="CT13" s="432">
        <v>0.5</v>
      </c>
      <c r="CU13" s="433"/>
      <c r="CV13" s="433"/>
      <c r="CW13" s="433"/>
      <c r="CX13" s="433"/>
      <c r="CY13" s="433"/>
      <c r="CZ13" s="433"/>
      <c r="DA13" s="434"/>
      <c r="DB13" s="432">
        <v>0.4</v>
      </c>
      <c r="DC13" s="433"/>
      <c r="DD13" s="433"/>
      <c r="DE13" s="433"/>
      <c r="DF13" s="433"/>
      <c r="DG13" s="433"/>
      <c r="DH13" s="433"/>
      <c r="DI13" s="434"/>
    </row>
    <row r="14" spans="1:119" ht="18.75" customHeight="1" thickBot="1" x14ac:dyDescent="0.25">
      <c r="A14" s="172"/>
      <c r="B14" s="544"/>
      <c r="C14" s="545"/>
      <c r="D14" s="545"/>
      <c r="E14" s="545"/>
      <c r="F14" s="545"/>
      <c r="G14" s="545"/>
      <c r="H14" s="545"/>
      <c r="I14" s="545"/>
      <c r="J14" s="545"/>
      <c r="K14" s="546"/>
      <c r="L14" s="509" t="s">
        <v>145</v>
      </c>
      <c r="M14" s="562"/>
      <c r="N14" s="562"/>
      <c r="O14" s="562"/>
      <c r="P14" s="562"/>
      <c r="Q14" s="563"/>
      <c r="R14" s="522">
        <v>70513</v>
      </c>
      <c r="S14" s="523"/>
      <c r="T14" s="523"/>
      <c r="U14" s="523"/>
      <c r="V14" s="524"/>
      <c r="W14" s="526"/>
      <c r="X14" s="424"/>
      <c r="Y14" s="424"/>
      <c r="Z14" s="424"/>
      <c r="AA14" s="424"/>
      <c r="AB14" s="425"/>
      <c r="AC14" s="515">
        <v>2</v>
      </c>
      <c r="AD14" s="516"/>
      <c r="AE14" s="516"/>
      <c r="AF14" s="516"/>
      <c r="AG14" s="517"/>
      <c r="AH14" s="515">
        <v>2.1</v>
      </c>
      <c r="AI14" s="516"/>
      <c r="AJ14" s="516"/>
      <c r="AK14" s="516"/>
      <c r="AL14" s="518"/>
      <c r="AM14" s="492"/>
      <c r="AN14" s="392"/>
      <c r="AO14" s="392"/>
      <c r="AP14" s="392"/>
      <c r="AQ14" s="392"/>
      <c r="AR14" s="392"/>
      <c r="AS14" s="392"/>
      <c r="AT14" s="393"/>
      <c r="AU14" s="493"/>
      <c r="AV14" s="494"/>
      <c r="AW14" s="494"/>
      <c r="AX14" s="494"/>
      <c r="AY14" s="449"/>
      <c r="AZ14" s="450"/>
      <c r="BA14" s="450"/>
      <c r="BB14" s="450"/>
      <c r="BC14" s="450"/>
      <c r="BD14" s="450"/>
      <c r="BE14" s="450"/>
      <c r="BF14" s="450"/>
      <c r="BG14" s="450"/>
      <c r="BH14" s="450"/>
      <c r="BI14" s="450"/>
      <c r="BJ14" s="450"/>
      <c r="BK14" s="450"/>
      <c r="BL14" s="450"/>
      <c r="BM14" s="451"/>
      <c r="BN14" s="435"/>
      <c r="BO14" s="436"/>
      <c r="BP14" s="436"/>
      <c r="BQ14" s="436"/>
      <c r="BR14" s="436"/>
      <c r="BS14" s="436"/>
      <c r="BT14" s="436"/>
      <c r="BU14" s="437"/>
      <c r="BV14" s="435"/>
      <c r="BW14" s="436"/>
      <c r="BX14" s="436"/>
      <c r="BY14" s="436"/>
      <c r="BZ14" s="436"/>
      <c r="CA14" s="436"/>
      <c r="CB14" s="436"/>
      <c r="CC14" s="437"/>
      <c r="CD14" s="472" t="s">
        <v>146</v>
      </c>
      <c r="CE14" s="473"/>
      <c r="CF14" s="473"/>
      <c r="CG14" s="473"/>
      <c r="CH14" s="473"/>
      <c r="CI14" s="473"/>
      <c r="CJ14" s="473"/>
      <c r="CK14" s="473"/>
      <c r="CL14" s="473"/>
      <c r="CM14" s="473"/>
      <c r="CN14" s="473"/>
      <c r="CO14" s="473"/>
      <c r="CP14" s="473"/>
      <c r="CQ14" s="473"/>
      <c r="CR14" s="473"/>
      <c r="CS14" s="474"/>
      <c r="CT14" s="532" t="s">
        <v>147</v>
      </c>
      <c r="CU14" s="533"/>
      <c r="CV14" s="533"/>
      <c r="CW14" s="533"/>
      <c r="CX14" s="533"/>
      <c r="CY14" s="533"/>
      <c r="CZ14" s="533"/>
      <c r="DA14" s="534"/>
      <c r="DB14" s="532" t="s">
        <v>147</v>
      </c>
      <c r="DC14" s="533"/>
      <c r="DD14" s="533"/>
      <c r="DE14" s="533"/>
      <c r="DF14" s="533"/>
      <c r="DG14" s="533"/>
      <c r="DH14" s="533"/>
      <c r="DI14" s="534"/>
    </row>
    <row r="15" spans="1:119" ht="18.75" customHeight="1" x14ac:dyDescent="0.2">
      <c r="A15" s="172"/>
      <c r="B15" s="544"/>
      <c r="C15" s="545"/>
      <c r="D15" s="545"/>
      <c r="E15" s="545"/>
      <c r="F15" s="545"/>
      <c r="G15" s="545"/>
      <c r="H15" s="545"/>
      <c r="I15" s="545"/>
      <c r="J15" s="545"/>
      <c r="K15" s="546"/>
      <c r="L15" s="187"/>
      <c r="M15" s="519" t="s">
        <v>148</v>
      </c>
      <c r="N15" s="520"/>
      <c r="O15" s="520"/>
      <c r="P15" s="520"/>
      <c r="Q15" s="521"/>
      <c r="R15" s="522">
        <v>69508</v>
      </c>
      <c r="S15" s="523"/>
      <c r="T15" s="523"/>
      <c r="U15" s="523"/>
      <c r="V15" s="524"/>
      <c r="W15" s="525" t="s">
        <v>149</v>
      </c>
      <c r="X15" s="421"/>
      <c r="Y15" s="421"/>
      <c r="Z15" s="421"/>
      <c r="AA15" s="421"/>
      <c r="AB15" s="422"/>
      <c r="AC15" s="388">
        <v>6798</v>
      </c>
      <c r="AD15" s="389"/>
      <c r="AE15" s="389"/>
      <c r="AF15" s="389"/>
      <c r="AG15" s="390"/>
      <c r="AH15" s="388">
        <v>6937</v>
      </c>
      <c r="AI15" s="389"/>
      <c r="AJ15" s="389"/>
      <c r="AK15" s="389"/>
      <c r="AL15" s="448"/>
      <c r="AM15" s="492"/>
      <c r="AN15" s="392"/>
      <c r="AO15" s="392"/>
      <c r="AP15" s="392"/>
      <c r="AQ15" s="392"/>
      <c r="AR15" s="392"/>
      <c r="AS15" s="392"/>
      <c r="AT15" s="393"/>
      <c r="AU15" s="493"/>
      <c r="AV15" s="494"/>
      <c r="AW15" s="494"/>
      <c r="AX15" s="494"/>
      <c r="AY15" s="461" t="s">
        <v>150</v>
      </c>
      <c r="AZ15" s="462"/>
      <c r="BA15" s="462"/>
      <c r="BB15" s="462"/>
      <c r="BC15" s="462"/>
      <c r="BD15" s="462"/>
      <c r="BE15" s="462"/>
      <c r="BF15" s="462"/>
      <c r="BG15" s="462"/>
      <c r="BH15" s="462"/>
      <c r="BI15" s="462"/>
      <c r="BJ15" s="462"/>
      <c r="BK15" s="462"/>
      <c r="BL15" s="462"/>
      <c r="BM15" s="463"/>
      <c r="BN15" s="464">
        <v>9373337</v>
      </c>
      <c r="BO15" s="465"/>
      <c r="BP15" s="465"/>
      <c r="BQ15" s="465"/>
      <c r="BR15" s="465"/>
      <c r="BS15" s="465"/>
      <c r="BT15" s="465"/>
      <c r="BU15" s="466"/>
      <c r="BV15" s="464">
        <v>9507023</v>
      </c>
      <c r="BW15" s="465"/>
      <c r="BX15" s="465"/>
      <c r="BY15" s="465"/>
      <c r="BZ15" s="465"/>
      <c r="CA15" s="465"/>
      <c r="CB15" s="465"/>
      <c r="CC15" s="466"/>
      <c r="CD15" s="535" t="s">
        <v>151</v>
      </c>
      <c r="CE15" s="536"/>
      <c r="CF15" s="536"/>
      <c r="CG15" s="536"/>
      <c r="CH15" s="536"/>
      <c r="CI15" s="536"/>
      <c r="CJ15" s="536"/>
      <c r="CK15" s="536"/>
      <c r="CL15" s="536"/>
      <c r="CM15" s="536"/>
      <c r="CN15" s="536"/>
      <c r="CO15" s="536"/>
      <c r="CP15" s="536"/>
      <c r="CQ15" s="536"/>
      <c r="CR15" s="536"/>
      <c r="CS15" s="537"/>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44"/>
      <c r="C16" s="545"/>
      <c r="D16" s="545"/>
      <c r="E16" s="545"/>
      <c r="F16" s="545"/>
      <c r="G16" s="545"/>
      <c r="H16" s="545"/>
      <c r="I16" s="545"/>
      <c r="J16" s="545"/>
      <c r="K16" s="546"/>
      <c r="L16" s="509" t="s">
        <v>152</v>
      </c>
      <c r="M16" s="510"/>
      <c r="N16" s="510"/>
      <c r="O16" s="510"/>
      <c r="P16" s="510"/>
      <c r="Q16" s="511"/>
      <c r="R16" s="512" t="s">
        <v>153</v>
      </c>
      <c r="S16" s="513"/>
      <c r="T16" s="513"/>
      <c r="U16" s="513"/>
      <c r="V16" s="514"/>
      <c r="W16" s="526"/>
      <c r="X16" s="424"/>
      <c r="Y16" s="424"/>
      <c r="Z16" s="424"/>
      <c r="AA16" s="424"/>
      <c r="AB16" s="425"/>
      <c r="AC16" s="515">
        <v>23.2</v>
      </c>
      <c r="AD16" s="516"/>
      <c r="AE16" s="516"/>
      <c r="AF16" s="516"/>
      <c r="AG16" s="517"/>
      <c r="AH16" s="515">
        <v>24.4</v>
      </c>
      <c r="AI16" s="516"/>
      <c r="AJ16" s="516"/>
      <c r="AK16" s="516"/>
      <c r="AL16" s="518"/>
      <c r="AM16" s="492"/>
      <c r="AN16" s="392"/>
      <c r="AO16" s="392"/>
      <c r="AP16" s="392"/>
      <c r="AQ16" s="392"/>
      <c r="AR16" s="392"/>
      <c r="AS16" s="392"/>
      <c r="AT16" s="393"/>
      <c r="AU16" s="493"/>
      <c r="AV16" s="494"/>
      <c r="AW16" s="494"/>
      <c r="AX16" s="494"/>
      <c r="AY16" s="449" t="s">
        <v>154</v>
      </c>
      <c r="AZ16" s="450"/>
      <c r="BA16" s="450"/>
      <c r="BB16" s="450"/>
      <c r="BC16" s="450"/>
      <c r="BD16" s="450"/>
      <c r="BE16" s="450"/>
      <c r="BF16" s="450"/>
      <c r="BG16" s="450"/>
      <c r="BH16" s="450"/>
      <c r="BI16" s="450"/>
      <c r="BJ16" s="450"/>
      <c r="BK16" s="450"/>
      <c r="BL16" s="450"/>
      <c r="BM16" s="451"/>
      <c r="BN16" s="435">
        <v>12463847</v>
      </c>
      <c r="BO16" s="436"/>
      <c r="BP16" s="436"/>
      <c r="BQ16" s="436"/>
      <c r="BR16" s="436"/>
      <c r="BS16" s="436"/>
      <c r="BT16" s="436"/>
      <c r="BU16" s="437"/>
      <c r="BV16" s="435">
        <v>11955232</v>
      </c>
      <c r="BW16" s="436"/>
      <c r="BX16" s="436"/>
      <c r="BY16" s="436"/>
      <c r="BZ16" s="436"/>
      <c r="CA16" s="436"/>
      <c r="CB16" s="436"/>
      <c r="CC16" s="437"/>
      <c r="CD16" s="181"/>
      <c r="CE16" s="467"/>
      <c r="CF16" s="467"/>
      <c r="CG16" s="467"/>
      <c r="CH16" s="467"/>
      <c r="CI16" s="467"/>
      <c r="CJ16" s="467"/>
      <c r="CK16" s="467"/>
      <c r="CL16" s="467"/>
      <c r="CM16" s="467"/>
      <c r="CN16" s="467"/>
      <c r="CO16" s="467"/>
      <c r="CP16" s="467"/>
      <c r="CQ16" s="467"/>
      <c r="CR16" s="467"/>
      <c r="CS16" s="468"/>
      <c r="CT16" s="432"/>
      <c r="CU16" s="433"/>
      <c r="CV16" s="433"/>
      <c r="CW16" s="433"/>
      <c r="CX16" s="433"/>
      <c r="CY16" s="433"/>
      <c r="CZ16" s="433"/>
      <c r="DA16" s="434"/>
      <c r="DB16" s="432"/>
      <c r="DC16" s="433"/>
      <c r="DD16" s="433"/>
      <c r="DE16" s="433"/>
      <c r="DF16" s="433"/>
      <c r="DG16" s="433"/>
      <c r="DH16" s="433"/>
      <c r="DI16" s="434"/>
    </row>
    <row r="17" spans="1:113" ht="18.75" customHeight="1" thickBot="1" x14ac:dyDescent="0.25">
      <c r="A17" s="172"/>
      <c r="B17" s="547"/>
      <c r="C17" s="548"/>
      <c r="D17" s="548"/>
      <c r="E17" s="548"/>
      <c r="F17" s="548"/>
      <c r="G17" s="548"/>
      <c r="H17" s="548"/>
      <c r="I17" s="548"/>
      <c r="J17" s="548"/>
      <c r="K17" s="549"/>
      <c r="L17" s="191"/>
      <c r="M17" s="528" t="s">
        <v>155</v>
      </c>
      <c r="N17" s="529"/>
      <c r="O17" s="529"/>
      <c r="P17" s="529"/>
      <c r="Q17" s="530"/>
      <c r="R17" s="512" t="s">
        <v>156</v>
      </c>
      <c r="S17" s="513"/>
      <c r="T17" s="513"/>
      <c r="U17" s="513"/>
      <c r="V17" s="514"/>
      <c r="W17" s="525" t="s">
        <v>157</v>
      </c>
      <c r="X17" s="421"/>
      <c r="Y17" s="421"/>
      <c r="Z17" s="421"/>
      <c r="AA17" s="421"/>
      <c r="AB17" s="422"/>
      <c r="AC17" s="388">
        <v>21980</v>
      </c>
      <c r="AD17" s="389"/>
      <c r="AE17" s="389"/>
      <c r="AF17" s="389"/>
      <c r="AG17" s="390"/>
      <c r="AH17" s="388">
        <v>20924</v>
      </c>
      <c r="AI17" s="389"/>
      <c r="AJ17" s="389"/>
      <c r="AK17" s="389"/>
      <c r="AL17" s="448"/>
      <c r="AM17" s="492"/>
      <c r="AN17" s="392"/>
      <c r="AO17" s="392"/>
      <c r="AP17" s="392"/>
      <c r="AQ17" s="392"/>
      <c r="AR17" s="392"/>
      <c r="AS17" s="392"/>
      <c r="AT17" s="393"/>
      <c r="AU17" s="493"/>
      <c r="AV17" s="494"/>
      <c r="AW17" s="494"/>
      <c r="AX17" s="494"/>
      <c r="AY17" s="449" t="s">
        <v>158</v>
      </c>
      <c r="AZ17" s="450"/>
      <c r="BA17" s="450"/>
      <c r="BB17" s="450"/>
      <c r="BC17" s="450"/>
      <c r="BD17" s="450"/>
      <c r="BE17" s="450"/>
      <c r="BF17" s="450"/>
      <c r="BG17" s="450"/>
      <c r="BH17" s="450"/>
      <c r="BI17" s="450"/>
      <c r="BJ17" s="450"/>
      <c r="BK17" s="450"/>
      <c r="BL17" s="450"/>
      <c r="BM17" s="451"/>
      <c r="BN17" s="435">
        <v>11999874</v>
      </c>
      <c r="BO17" s="436"/>
      <c r="BP17" s="436"/>
      <c r="BQ17" s="436"/>
      <c r="BR17" s="436"/>
      <c r="BS17" s="436"/>
      <c r="BT17" s="436"/>
      <c r="BU17" s="437"/>
      <c r="BV17" s="435">
        <v>12213606</v>
      </c>
      <c r="BW17" s="436"/>
      <c r="BX17" s="436"/>
      <c r="BY17" s="436"/>
      <c r="BZ17" s="436"/>
      <c r="CA17" s="436"/>
      <c r="CB17" s="436"/>
      <c r="CC17" s="437"/>
      <c r="CD17" s="181"/>
      <c r="CE17" s="467"/>
      <c r="CF17" s="467"/>
      <c r="CG17" s="467"/>
      <c r="CH17" s="467"/>
      <c r="CI17" s="467"/>
      <c r="CJ17" s="467"/>
      <c r="CK17" s="467"/>
      <c r="CL17" s="467"/>
      <c r="CM17" s="467"/>
      <c r="CN17" s="467"/>
      <c r="CO17" s="467"/>
      <c r="CP17" s="467"/>
      <c r="CQ17" s="467"/>
      <c r="CR17" s="467"/>
      <c r="CS17" s="468"/>
      <c r="CT17" s="432"/>
      <c r="CU17" s="433"/>
      <c r="CV17" s="433"/>
      <c r="CW17" s="433"/>
      <c r="CX17" s="433"/>
      <c r="CY17" s="433"/>
      <c r="CZ17" s="433"/>
      <c r="DA17" s="434"/>
      <c r="DB17" s="432"/>
      <c r="DC17" s="433"/>
      <c r="DD17" s="433"/>
      <c r="DE17" s="433"/>
      <c r="DF17" s="433"/>
      <c r="DG17" s="433"/>
      <c r="DH17" s="433"/>
      <c r="DI17" s="434"/>
    </row>
    <row r="18" spans="1:113" ht="18.75" customHeight="1" thickBot="1" x14ac:dyDescent="0.25">
      <c r="A18" s="172"/>
      <c r="B18" s="485" t="s">
        <v>159</v>
      </c>
      <c r="C18" s="486"/>
      <c r="D18" s="486"/>
      <c r="E18" s="487"/>
      <c r="F18" s="487"/>
      <c r="G18" s="487"/>
      <c r="H18" s="487"/>
      <c r="I18" s="487"/>
      <c r="J18" s="487"/>
      <c r="K18" s="487"/>
      <c r="L18" s="488">
        <v>42.92</v>
      </c>
      <c r="M18" s="488"/>
      <c r="N18" s="488"/>
      <c r="O18" s="488"/>
      <c r="P18" s="488"/>
      <c r="Q18" s="488"/>
      <c r="R18" s="489"/>
      <c r="S18" s="489"/>
      <c r="T18" s="489"/>
      <c r="U18" s="489"/>
      <c r="V18" s="490"/>
      <c r="W18" s="506"/>
      <c r="X18" s="507"/>
      <c r="Y18" s="507"/>
      <c r="Z18" s="507"/>
      <c r="AA18" s="507"/>
      <c r="AB18" s="531"/>
      <c r="AC18" s="405">
        <v>74.900000000000006</v>
      </c>
      <c r="AD18" s="406"/>
      <c r="AE18" s="406"/>
      <c r="AF18" s="406"/>
      <c r="AG18" s="491"/>
      <c r="AH18" s="405">
        <v>73.599999999999994</v>
      </c>
      <c r="AI18" s="406"/>
      <c r="AJ18" s="406"/>
      <c r="AK18" s="406"/>
      <c r="AL18" s="407"/>
      <c r="AM18" s="492"/>
      <c r="AN18" s="392"/>
      <c r="AO18" s="392"/>
      <c r="AP18" s="392"/>
      <c r="AQ18" s="392"/>
      <c r="AR18" s="392"/>
      <c r="AS18" s="392"/>
      <c r="AT18" s="393"/>
      <c r="AU18" s="493"/>
      <c r="AV18" s="494"/>
      <c r="AW18" s="494"/>
      <c r="AX18" s="494"/>
      <c r="AY18" s="449" t="s">
        <v>160</v>
      </c>
      <c r="AZ18" s="450"/>
      <c r="BA18" s="450"/>
      <c r="BB18" s="450"/>
      <c r="BC18" s="450"/>
      <c r="BD18" s="450"/>
      <c r="BE18" s="450"/>
      <c r="BF18" s="450"/>
      <c r="BG18" s="450"/>
      <c r="BH18" s="450"/>
      <c r="BI18" s="450"/>
      <c r="BJ18" s="450"/>
      <c r="BK18" s="450"/>
      <c r="BL18" s="450"/>
      <c r="BM18" s="451"/>
      <c r="BN18" s="435">
        <v>15342845</v>
      </c>
      <c r="BO18" s="436"/>
      <c r="BP18" s="436"/>
      <c r="BQ18" s="436"/>
      <c r="BR18" s="436"/>
      <c r="BS18" s="436"/>
      <c r="BT18" s="436"/>
      <c r="BU18" s="437"/>
      <c r="BV18" s="435">
        <v>15037048</v>
      </c>
      <c r="BW18" s="436"/>
      <c r="BX18" s="436"/>
      <c r="BY18" s="436"/>
      <c r="BZ18" s="436"/>
      <c r="CA18" s="436"/>
      <c r="CB18" s="436"/>
      <c r="CC18" s="437"/>
      <c r="CD18" s="181"/>
      <c r="CE18" s="467"/>
      <c r="CF18" s="467"/>
      <c r="CG18" s="467"/>
      <c r="CH18" s="467"/>
      <c r="CI18" s="467"/>
      <c r="CJ18" s="467"/>
      <c r="CK18" s="467"/>
      <c r="CL18" s="467"/>
      <c r="CM18" s="467"/>
      <c r="CN18" s="467"/>
      <c r="CO18" s="467"/>
      <c r="CP18" s="467"/>
      <c r="CQ18" s="467"/>
      <c r="CR18" s="467"/>
      <c r="CS18" s="468"/>
      <c r="CT18" s="432"/>
      <c r="CU18" s="433"/>
      <c r="CV18" s="433"/>
      <c r="CW18" s="433"/>
      <c r="CX18" s="433"/>
      <c r="CY18" s="433"/>
      <c r="CZ18" s="433"/>
      <c r="DA18" s="434"/>
      <c r="DB18" s="432"/>
      <c r="DC18" s="433"/>
      <c r="DD18" s="433"/>
      <c r="DE18" s="433"/>
      <c r="DF18" s="433"/>
      <c r="DG18" s="433"/>
      <c r="DH18" s="433"/>
      <c r="DI18" s="434"/>
    </row>
    <row r="19" spans="1:113" ht="18.75" customHeight="1" thickBot="1" x14ac:dyDescent="0.25">
      <c r="A19" s="172"/>
      <c r="B19" s="485" t="s">
        <v>161</v>
      </c>
      <c r="C19" s="486"/>
      <c r="D19" s="486"/>
      <c r="E19" s="487"/>
      <c r="F19" s="487"/>
      <c r="G19" s="487"/>
      <c r="H19" s="487"/>
      <c r="I19" s="487"/>
      <c r="J19" s="487"/>
      <c r="K19" s="487"/>
      <c r="L19" s="495">
        <v>1718</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27"/>
      <c r="AM19" s="492"/>
      <c r="AN19" s="392"/>
      <c r="AO19" s="392"/>
      <c r="AP19" s="392"/>
      <c r="AQ19" s="392"/>
      <c r="AR19" s="392"/>
      <c r="AS19" s="392"/>
      <c r="AT19" s="393"/>
      <c r="AU19" s="493"/>
      <c r="AV19" s="494"/>
      <c r="AW19" s="494"/>
      <c r="AX19" s="494"/>
      <c r="AY19" s="449" t="s">
        <v>162</v>
      </c>
      <c r="AZ19" s="450"/>
      <c r="BA19" s="450"/>
      <c r="BB19" s="450"/>
      <c r="BC19" s="450"/>
      <c r="BD19" s="450"/>
      <c r="BE19" s="450"/>
      <c r="BF19" s="450"/>
      <c r="BG19" s="450"/>
      <c r="BH19" s="450"/>
      <c r="BI19" s="450"/>
      <c r="BJ19" s="450"/>
      <c r="BK19" s="450"/>
      <c r="BL19" s="450"/>
      <c r="BM19" s="451"/>
      <c r="BN19" s="435">
        <v>20155747</v>
      </c>
      <c r="BO19" s="436"/>
      <c r="BP19" s="436"/>
      <c r="BQ19" s="436"/>
      <c r="BR19" s="436"/>
      <c r="BS19" s="436"/>
      <c r="BT19" s="436"/>
      <c r="BU19" s="437"/>
      <c r="BV19" s="435">
        <v>18933126</v>
      </c>
      <c r="BW19" s="436"/>
      <c r="BX19" s="436"/>
      <c r="BY19" s="436"/>
      <c r="BZ19" s="436"/>
      <c r="CA19" s="436"/>
      <c r="CB19" s="436"/>
      <c r="CC19" s="437"/>
      <c r="CD19" s="181"/>
      <c r="CE19" s="467"/>
      <c r="CF19" s="467"/>
      <c r="CG19" s="467"/>
      <c r="CH19" s="467"/>
      <c r="CI19" s="467"/>
      <c r="CJ19" s="467"/>
      <c r="CK19" s="467"/>
      <c r="CL19" s="467"/>
      <c r="CM19" s="467"/>
      <c r="CN19" s="467"/>
      <c r="CO19" s="467"/>
      <c r="CP19" s="467"/>
      <c r="CQ19" s="467"/>
      <c r="CR19" s="467"/>
      <c r="CS19" s="468"/>
      <c r="CT19" s="432"/>
      <c r="CU19" s="433"/>
      <c r="CV19" s="433"/>
      <c r="CW19" s="433"/>
      <c r="CX19" s="433"/>
      <c r="CY19" s="433"/>
      <c r="CZ19" s="433"/>
      <c r="DA19" s="434"/>
      <c r="DB19" s="432"/>
      <c r="DC19" s="433"/>
      <c r="DD19" s="433"/>
      <c r="DE19" s="433"/>
      <c r="DF19" s="433"/>
      <c r="DG19" s="433"/>
      <c r="DH19" s="433"/>
      <c r="DI19" s="434"/>
    </row>
    <row r="20" spans="1:113" ht="18.75" customHeight="1" thickBot="1" x14ac:dyDescent="0.25">
      <c r="A20" s="172"/>
      <c r="B20" s="485" t="s">
        <v>163</v>
      </c>
      <c r="C20" s="486"/>
      <c r="D20" s="486"/>
      <c r="E20" s="487"/>
      <c r="F20" s="487"/>
      <c r="G20" s="487"/>
      <c r="H20" s="487"/>
      <c r="I20" s="487"/>
      <c r="J20" s="487"/>
      <c r="K20" s="487"/>
      <c r="L20" s="495">
        <v>31693</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397"/>
      <c r="AO20" s="397"/>
      <c r="AP20" s="397"/>
      <c r="AQ20" s="397"/>
      <c r="AR20" s="397"/>
      <c r="AS20" s="397"/>
      <c r="AT20" s="398"/>
      <c r="AU20" s="501"/>
      <c r="AV20" s="502"/>
      <c r="AW20" s="502"/>
      <c r="AX20" s="503"/>
      <c r="AY20" s="449"/>
      <c r="AZ20" s="450"/>
      <c r="BA20" s="450"/>
      <c r="BB20" s="450"/>
      <c r="BC20" s="450"/>
      <c r="BD20" s="450"/>
      <c r="BE20" s="450"/>
      <c r="BF20" s="450"/>
      <c r="BG20" s="450"/>
      <c r="BH20" s="450"/>
      <c r="BI20" s="450"/>
      <c r="BJ20" s="450"/>
      <c r="BK20" s="450"/>
      <c r="BL20" s="450"/>
      <c r="BM20" s="451"/>
      <c r="BN20" s="435"/>
      <c r="BO20" s="436"/>
      <c r="BP20" s="436"/>
      <c r="BQ20" s="436"/>
      <c r="BR20" s="436"/>
      <c r="BS20" s="436"/>
      <c r="BT20" s="436"/>
      <c r="BU20" s="437"/>
      <c r="BV20" s="435"/>
      <c r="BW20" s="436"/>
      <c r="BX20" s="436"/>
      <c r="BY20" s="436"/>
      <c r="BZ20" s="436"/>
      <c r="CA20" s="436"/>
      <c r="CB20" s="436"/>
      <c r="CC20" s="437"/>
      <c r="CD20" s="181"/>
      <c r="CE20" s="467"/>
      <c r="CF20" s="467"/>
      <c r="CG20" s="467"/>
      <c r="CH20" s="467"/>
      <c r="CI20" s="467"/>
      <c r="CJ20" s="467"/>
      <c r="CK20" s="467"/>
      <c r="CL20" s="467"/>
      <c r="CM20" s="467"/>
      <c r="CN20" s="467"/>
      <c r="CO20" s="467"/>
      <c r="CP20" s="467"/>
      <c r="CQ20" s="467"/>
      <c r="CR20" s="467"/>
      <c r="CS20" s="468"/>
      <c r="CT20" s="432"/>
      <c r="CU20" s="433"/>
      <c r="CV20" s="433"/>
      <c r="CW20" s="433"/>
      <c r="CX20" s="433"/>
      <c r="CY20" s="433"/>
      <c r="CZ20" s="433"/>
      <c r="DA20" s="434"/>
      <c r="DB20" s="432"/>
      <c r="DC20" s="433"/>
      <c r="DD20" s="433"/>
      <c r="DE20" s="433"/>
      <c r="DF20" s="433"/>
      <c r="DG20" s="433"/>
      <c r="DH20" s="433"/>
      <c r="DI20" s="434"/>
    </row>
    <row r="21" spans="1:113" ht="18.75" customHeight="1" thickBot="1" x14ac:dyDescent="0.25">
      <c r="A21" s="172"/>
      <c r="B21" s="482" t="s">
        <v>164</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8"/>
      <c r="AZ21" s="409"/>
      <c r="BA21" s="409"/>
      <c r="BB21" s="409"/>
      <c r="BC21" s="409"/>
      <c r="BD21" s="409"/>
      <c r="BE21" s="409"/>
      <c r="BF21" s="409"/>
      <c r="BG21" s="409"/>
      <c r="BH21" s="409"/>
      <c r="BI21" s="409"/>
      <c r="BJ21" s="409"/>
      <c r="BK21" s="409"/>
      <c r="BL21" s="409"/>
      <c r="BM21" s="410"/>
      <c r="BN21" s="469"/>
      <c r="BO21" s="470"/>
      <c r="BP21" s="470"/>
      <c r="BQ21" s="470"/>
      <c r="BR21" s="470"/>
      <c r="BS21" s="470"/>
      <c r="BT21" s="470"/>
      <c r="BU21" s="471"/>
      <c r="BV21" s="469"/>
      <c r="BW21" s="470"/>
      <c r="BX21" s="470"/>
      <c r="BY21" s="470"/>
      <c r="BZ21" s="470"/>
      <c r="CA21" s="470"/>
      <c r="CB21" s="470"/>
      <c r="CC21" s="471"/>
      <c r="CD21" s="181"/>
      <c r="CE21" s="467"/>
      <c r="CF21" s="467"/>
      <c r="CG21" s="467"/>
      <c r="CH21" s="467"/>
      <c r="CI21" s="467"/>
      <c r="CJ21" s="467"/>
      <c r="CK21" s="467"/>
      <c r="CL21" s="467"/>
      <c r="CM21" s="467"/>
      <c r="CN21" s="467"/>
      <c r="CO21" s="467"/>
      <c r="CP21" s="467"/>
      <c r="CQ21" s="467"/>
      <c r="CR21" s="467"/>
      <c r="CS21" s="468"/>
      <c r="CT21" s="432"/>
      <c r="CU21" s="433"/>
      <c r="CV21" s="433"/>
      <c r="CW21" s="433"/>
      <c r="CX21" s="433"/>
      <c r="CY21" s="433"/>
      <c r="CZ21" s="433"/>
      <c r="DA21" s="434"/>
      <c r="DB21" s="432"/>
      <c r="DC21" s="433"/>
      <c r="DD21" s="433"/>
      <c r="DE21" s="433"/>
      <c r="DF21" s="433"/>
      <c r="DG21" s="433"/>
      <c r="DH21" s="433"/>
      <c r="DI21" s="434"/>
    </row>
    <row r="22" spans="1:113" ht="18.75" customHeight="1" x14ac:dyDescent="0.2">
      <c r="A22" s="172"/>
      <c r="B22" s="411" t="s">
        <v>165</v>
      </c>
      <c r="C22" s="412"/>
      <c r="D22" s="413"/>
      <c r="E22" s="420" t="s">
        <v>1</v>
      </c>
      <c r="F22" s="421"/>
      <c r="G22" s="421"/>
      <c r="H22" s="421"/>
      <c r="I22" s="421"/>
      <c r="J22" s="421"/>
      <c r="K22" s="422"/>
      <c r="L22" s="420" t="s">
        <v>166</v>
      </c>
      <c r="M22" s="421"/>
      <c r="N22" s="421"/>
      <c r="O22" s="421"/>
      <c r="P22" s="422"/>
      <c r="Q22" s="426" t="s">
        <v>167</v>
      </c>
      <c r="R22" s="427"/>
      <c r="S22" s="427"/>
      <c r="T22" s="427"/>
      <c r="U22" s="427"/>
      <c r="V22" s="428"/>
      <c r="W22" s="477" t="s">
        <v>168</v>
      </c>
      <c r="X22" s="412"/>
      <c r="Y22" s="413"/>
      <c r="Z22" s="420" t="s">
        <v>1</v>
      </c>
      <c r="AA22" s="421"/>
      <c r="AB22" s="421"/>
      <c r="AC22" s="421"/>
      <c r="AD22" s="421"/>
      <c r="AE22" s="421"/>
      <c r="AF22" s="421"/>
      <c r="AG22" s="422"/>
      <c r="AH22" s="438" t="s">
        <v>169</v>
      </c>
      <c r="AI22" s="421"/>
      <c r="AJ22" s="421"/>
      <c r="AK22" s="421"/>
      <c r="AL22" s="422"/>
      <c r="AM22" s="438" t="s">
        <v>170</v>
      </c>
      <c r="AN22" s="439"/>
      <c r="AO22" s="439"/>
      <c r="AP22" s="439"/>
      <c r="AQ22" s="439"/>
      <c r="AR22" s="440"/>
      <c r="AS22" s="426" t="s">
        <v>167</v>
      </c>
      <c r="AT22" s="427"/>
      <c r="AU22" s="427"/>
      <c r="AV22" s="427"/>
      <c r="AW22" s="427"/>
      <c r="AX22" s="444"/>
      <c r="AY22" s="461" t="s">
        <v>171</v>
      </c>
      <c r="AZ22" s="462"/>
      <c r="BA22" s="462"/>
      <c r="BB22" s="462"/>
      <c r="BC22" s="462"/>
      <c r="BD22" s="462"/>
      <c r="BE22" s="462"/>
      <c r="BF22" s="462"/>
      <c r="BG22" s="462"/>
      <c r="BH22" s="462"/>
      <c r="BI22" s="462"/>
      <c r="BJ22" s="462"/>
      <c r="BK22" s="462"/>
      <c r="BL22" s="462"/>
      <c r="BM22" s="463"/>
      <c r="BN22" s="464">
        <v>18274013</v>
      </c>
      <c r="BO22" s="465"/>
      <c r="BP22" s="465"/>
      <c r="BQ22" s="465"/>
      <c r="BR22" s="465"/>
      <c r="BS22" s="465"/>
      <c r="BT22" s="465"/>
      <c r="BU22" s="466"/>
      <c r="BV22" s="464">
        <v>18884925</v>
      </c>
      <c r="BW22" s="465"/>
      <c r="BX22" s="465"/>
      <c r="BY22" s="465"/>
      <c r="BZ22" s="465"/>
      <c r="CA22" s="465"/>
      <c r="CB22" s="465"/>
      <c r="CC22" s="466"/>
      <c r="CD22" s="181"/>
      <c r="CE22" s="467"/>
      <c r="CF22" s="467"/>
      <c r="CG22" s="467"/>
      <c r="CH22" s="467"/>
      <c r="CI22" s="467"/>
      <c r="CJ22" s="467"/>
      <c r="CK22" s="467"/>
      <c r="CL22" s="467"/>
      <c r="CM22" s="467"/>
      <c r="CN22" s="467"/>
      <c r="CO22" s="467"/>
      <c r="CP22" s="467"/>
      <c r="CQ22" s="467"/>
      <c r="CR22" s="467"/>
      <c r="CS22" s="468"/>
      <c r="CT22" s="432"/>
      <c r="CU22" s="433"/>
      <c r="CV22" s="433"/>
      <c r="CW22" s="433"/>
      <c r="CX22" s="433"/>
      <c r="CY22" s="433"/>
      <c r="CZ22" s="433"/>
      <c r="DA22" s="434"/>
      <c r="DB22" s="432"/>
      <c r="DC22" s="433"/>
      <c r="DD22" s="433"/>
      <c r="DE22" s="433"/>
      <c r="DF22" s="433"/>
      <c r="DG22" s="433"/>
      <c r="DH22" s="433"/>
      <c r="DI22" s="434"/>
    </row>
    <row r="23" spans="1:113" ht="18.75" customHeight="1" x14ac:dyDescent="0.2">
      <c r="A23" s="172"/>
      <c r="B23" s="414"/>
      <c r="C23" s="415"/>
      <c r="D23" s="416"/>
      <c r="E23" s="423"/>
      <c r="F23" s="424"/>
      <c r="G23" s="424"/>
      <c r="H23" s="424"/>
      <c r="I23" s="424"/>
      <c r="J23" s="424"/>
      <c r="K23" s="425"/>
      <c r="L23" s="423"/>
      <c r="M23" s="424"/>
      <c r="N23" s="424"/>
      <c r="O23" s="424"/>
      <c r="P23" s="425"/>
      <c r="Q23" s="429"/>
      <c r="R23" s="430"/>
      <c r="S23" s="430"/>
      <c r="T23" s="430"/>
      <c r="U23" s="430"/>
      <c r="V23" s="431"/>
      <c r="W23" s="478"/>
      <c r="X23" s="415"/>
      <c r="Y23" s="416"/>
      <c r="Z23" s="423"/>
      <c r="AA23" s="424"/>
      <c r="AB23" s="424"/>
      <c r="AC23" s="424"/>
      <c r="AD23" s="424"/>
      <c r="AE23" s="424"/>
      <c r="AF23" s="424"/>
      <c r="AG23" s="425"/>
      <c r="AH23" s="423"/>
      <c r="AI23" s="424"/>
      <c r="AJ23" s="424"/>
      <c r="AK23" s="424"/>
      <c r="AL23" s="425"/>
      <c r="AM23" s="441"/>
      <c r="AN23" s="442"/>
      <c r="AO23" s="442"/>
      <c r="AP23" s="442"/>
      <c r="AQ23" s="442"/>
      <c r="AR23" s="443"/>
      <c r="AS23" s="429"/>
      <c r="AT23" s="430"/>
      <c r="AU23" s="430"/>
      <c r="AV23" s="430"/>
      <c r="AW23" s="430"/>
      <c r="AX23" s="445"/>
      <c r="AY23" s="449" t="s">
        <v>172</v>
      </c>
      <c r="AZ23" s="450"/>
      <c r="BA23" s="450"/>
      <c r="BB23" s="450"/>
      <c r="BC23" s="450"/>
      <c r="BD23" s="450"/>
      <c r="BE23" s="450"/>
      <c r="BF23" s="450"/>
      <c r="BG23" s="450"/>
      <c r="BH23" s="450"/>
      <c r="BI23" s="450"/>
      <c r="BJ23" s="450"/>
      <c r="BK23" s="450"/>
      <c r="BL23" s="450"/>
      <c r="BM23" s="451"/>
      <c r="BN23" s="435">
        <v>16370326</v>
      </c>
      <c r="BO23" s="436"/>
      <c r="BP23" s="436"/>
      <c r="BQ23" s="436"/>
      <c r="BR23" s="436"/>
      <c r="BS23" s="436"/>
      <c r="BT23" s="436"/>
      <c r="BU23" s="437"/>
      <c r="BV23" s="435">
        <v>16720606</v>
      </c>
      <c r="BW23" s="436"/>
      <c r="BX23" s="436"/>
      <c r="BY23" s="436"/>
      <c r="BZ23" s="436"/>
      <c r="CA23" s="436"/>
      <c r="CB23" s="436"/>
      <c r="CC23" s="437"/>
      <c r="CD23" s="181"/>
      <c r="CE23" s="467"/>
      <c r="CF23" s="467"/>
      <c r="CG23" s="467"/>
      <c r="CH23" s="467"/>
      <c r="CI23" s="467"/>
      <c r="CJ23" s="467"/>
      <c r="CK23" s="467"/>
      <c r="CL23" s="467"/>
      <c r="CM23" s="467"/>
      <c r="CN23" s="467"/>
      <c r="CO23" s="467"/>
      <c r="CP23" s="467"/>
      <c r="CQ23" s="467"/>
      <c r="CR23" s="467"/>
      <c r="CS23" s="468"/>
      <c r="CT23" s="432"/>
      <c r="CU23" s="433"/>
      <c r="CV23" s="433"/>
      <c r="CW23" s="433"/>
      <c r="CX23" s="433"/>
      <c r="CY23" s="433"/>
      <c r="CZ23" s="433"/>
      <c r="DA23" s="434"/>
      <c r="DB23" s="432"/>
      <c r="DC23" s="433"/>
      <c r="DD23" s="433"/>
      <c r="DE23" s="433"/>
      <c r="DF23" s="433"/>
      <c r="DG23" s="433"/>
      <c r="DH23" s="433"/>
      <c r="DI23" s="434"/>
    </row>
    <row r="24" spans="1:113" ht="18.75" customHeight="1" thickBot="1" x14ac:dyDescent="0.25">
      <c r="A24" s="172"/>
      <c r="B24" s="414"/>
      <c r="C24" s="415"/>
      <c r="D24" s="416"/>
      <c r="E24" s="391" t="s">
        <v>173</v>
      </c>
      <c r="F24" s="392"/>
      <c r="G24" s="392"/>
      <c r="H24" s="392"/>
      <c r="I24" s="392"/>
      <c r="J24" s="392"/>
      <c r="K24" s="393"/>
      <c r="L24" s="388">
        <v>1</v>
      </c>
      <c r="M24" s="389"/>
      <c r="N24" s="389"/>
      <c r="O24" s="389"/>
      <c r="P24" s="390"/>
      <c r="Q24" s="388">
        <v>8750</v>
      </c>
      <c r="R24" s="389"/>
      <c r="S24" s="389"/>
      <c r="T24" s="389"/>
      <c r="U24" s="389"/>
      <c r="V24" s="390"/>
      <c r="W24" s="478"/>
      <c r="X24" s="415"/>
      <c r="Y24" s="416"/>
      <c r="Z24" s="391" t="s">
        <v>174</v>
      </c>
      <c r="AA24" s="392"/>
      <c r="AB24" s="392"/>
      <c r="AC24" s="392"/>
      <c r="AD24" s="392"/>
      <c r="AE24" s="392"/>
      <c r="AF24" s="392"/>
      <c r="AG24" s="393"/>
      <c r="AH24" s="388">
        <v>558</v>
      </c>
      <c r="AI24" s="389"/>
      <c r="AJ24" s="389"/>
      <c r="AK24" s="389"/>
      <c r="AL24" s="390"/>
      <c r="AM24" s="388">
        <v>1733148</v>
      </c>
      <c r="AN24" s="389"/>
      <c r="AO24" s="389"/>
      <c r="AP24" s="389"/>
      <c r="AQ24" s="389"/>
      <c r="AR24" s="390"/>
      <c r="AS24" s="388">
        <v>3106</v>
      </c>
      <c r="AT24" s="389"/>
      <c r="AU24" s="389"/>
      <c r="AV24" s="389"/>
      <c r="AW24" s="389"/>
      <c r="AX24" s="448"/>
      <c r="AY24" s="408" t="s">
        <v>175</v>
      </c>
      <c r="AZ24" s="409"/>
      <c r="BA24" s="409"/>
      <c r="BB24" s="409"/>
      <c r="BC24" s="409"/>
      <c r="BD24" s="409"/>
      <c r="BE24" s="409"/>
      <c r="BF24" s="409"/>
      <c r="BG24" s="409"/>
      <c r="BH24" s="409"/>
      <c r="BI24" s="409"/>
      <c r="BJ24" s="409"/>
      <c r="BK24" s="409"/>
      <c r="BL24" s="409"/>
      <c r="BM24" s="410"/>
      <c r="BN24" s="435">
        <v>6961964</v>
      </c>
      <c r="BO24" s="436"/>
      <c r="BP24" s="436"/>
      <c r="BQ24" s="436"/>
      <c r="BR24" s="436"/>
      <c r="BS24" s="436"/>
      <c r="BT24" s="436"/>
      <c r="BU24" s="437"/>
      <c r="BV24" s="435">
        <v>7680597</v>
      </c>
      <c r="BW24" s="436"/>
      <c r="BX24" s="436"/>
      <c r="BY24" s="436"/>
      <c r="BZ24" s="436"/>
      <c r="CA24" s="436"/>
      <c r="CB24" s="436"/>
      <c r="CC24" s="437"/>
      <c r="CD24" s="181"/>
      <c r="CE24" s="467"/>
      <c r="CF24" s="467"/>
      <c r="CG24" s="467"/>
      <c r="CH24" s="467"/>
      <c r="CI24" s="467"/>
      <c r="CJ24" s="467"/>
      <c r="CK24" s="467"/>
      <c r="CL24" s="467"/>
      <c r="CM24" s="467"/>
      <c r="CN24" s="467"/>
      <c r="CO24" s="467"/>
      <c r="CP24" s="467"/>
      <c r="CQ24" s="467"/>
      <c r="CR24" s="467"/>
      <c r="CS24" s="468"/>
      <c r="CT24" s="432"/>
      <c r="CU24" s="433"/>
      <c r="CV24" s="433"/>
      <c r="CW24" s="433"/>
      <c r="CX24" s="433"/>
      <c r="CY24" s="433"/>
      <c r="CZ24" s="433"/>
      <c r="DA24" s="434"/>
      <c r="DB24" s="432"/>
      <c r="DC24" s="433"/>
      <c r="DD24" s="433"/>
      <c r="DE24" s="433"/>
      <c r="DF24" s="433"/>
      <c r="DG24" s="433"/>
      <c r="DH24" s="433"/>
      <c r="DI24" s="434"/>
    </row>
    <row r="25" spans="1:113" ht="18.75" customHeight="1" x14ac:dyDescent="0.2">
      <c r="A25" s="172"/>
      <c r="B25" s="414"/>
      <c r="C25" s="415"/>
      <c r="D25" s="416"/>
      <c r="E25" s="391" t="s">
        <v>176</v>
      </c>
      <c r="F25" s="392"/>
      <c r="G25" s="392"/>
      <c r="H25" s="392"/>
      <c r="I25" s="392"/>
      <c r="J25" s="392"/>
      <c r="K25" s="393"/>
      <c r="L25" s="388">
        <v>2</v>
      </c>
      <c r="M25" s="389"/>
      <c r="N25" s="389"/>
      <c r="O25" s="389"/>
      <c r="P25" s="390"/>
      <c r="Q25" s="388">
        <v>7300</v>
      </c>
      <c r="R25" s="389"/>
      <c r="S25" s="389"/>
      <c r="T25" s="389"/>
      <c r="U25" s="389"/>
      <c r="V25" s="390"/>
      <c r="W25" s="478"/>
      <c r="X25" s="415"/>
      <c r="Y25" s="416"/>
      <c r="Z25" s="391" t="s">
        <v>177</v>
      </c>
      <c r="AA25" s="392"/>
      <c r="AB25" s="392"/>
      <c r="AC25" s="392"/>
      <c r="AD25" s="392"/>
      <c r="AE25" s="392"/>
      <c r="AF25" s="392"/>
      <c r="AG25" s="393"/>
      <c r="AH25" s="388">
        <v>105</v>
      </c>
      <c r="AI25" s="389"/>
      <c r="AJ25" s="389"/>
      <c r="AK25" s="389"/>
      <c r="AL25" s="390"/>
      <c r="AM25" s="388">
        <v>346080</v>
      </c>
      <c r="AN25" s="389"/>
      <c r="AO25" s="389"/>
      <c r="AP25" s="389"/>
      <c r="AQ25" s="389"/>
      <c r="AR25" s="390"/>
      <c r="AS25" s="388">
        <v>3296</v>
      </c>
      <c r="AT25" s="389"/>
      <c r="AU25" s="389"/>
      <c r="AV25" s="389"/>
      <c r="AW25" s="389"/>
      <c r="AX25" s="448"/>
      <c r="AY25" s="461" t="s">
        <v>178</v>
      </c>
      <c r="AZ25" s="462"/>
      <c r="BA25" s="462"/>
      <c r="BB25" s="462"/>
      <c r="BC25" s="462"/>
      <c r="BD25" s="462"/>
      <c r="BE25" s="462"/>
      <c r="BF25" s="462"/>
      <c r="BG25" s="462"/>
      <c r="BH25" s="462"/>
      <c r="BI25" s="462"/>
      <c r="BJ25" s="462"/>
      <c r="BK25" s="462"/>
      <c r="BL25" s="462"/>
      <c r="BM25" s="463"/>
      <c r="BN25" s="464">
        <v>4222619</v>
      </c>
      <c r="BO25" s="465"/>
      <c r="BP25" s="465"/>
      <c r="BQ25" s="465"/>
      <c r="BR25" s="465"/>
      <c r="BS25" s="465"/>
      <c r="BT25" s="465"/>
      <c r="BU25" s="466"/>
      <c r="BV25" s="464">
        <v>1803883</v>
      </c>
      <c r="BW25" s="465"/>
      <c r="BX25" s="465"/>
      <c r="BY25" s="465"/>
      <c r="BZ25" s="465"/>
      <c r="CA25" s="465"/>
      <c r="CB25" s="465"/>
      <c r="CC25" s="466"/>
      <c r="CD25" s="181"/>
      <c r="CE25" s="467"/>
      <c r="CF25" s="467"/>
      <c r="CG25" s="467"/>
      <c r="CH25" s="467"/>
      <c r="CI25" s="467"/>
      <c r="CJ25" s="467"/>
      <c r="CK25" s="467"/>
      <c r="CL25" s="467"/>
      <c r="CM25" s="467"/>
      <c r="CN25" s="467"/>
      <c r="CO25" s="467"/>
      <c r="CP25" s="467"/>
      <c r="CQ25" s="467"/>
      <c r="CR25" s="467"/>
      <c r="CS25" s="468"/>
      <c r="CT25" s="432"/>
      <c r="CU25" s="433"/>
      <c r="CV25" s="433"/>
      <c r="CW25" s="433"/>
      <c r="CX25" s="433"/>
      <c r="CY25" s="433"/>
      <c r="CZ25" s="433"/>
      <c r="DA25" s="434"/>
      <c r="DB25" s="432"/>
      <c r="DC25" s="433"/>
      <c r="DD25" s="433"/>
      <c r="DE25" s="433"/>
      <c r="DF25" s="433"/>
      <c r="DG25" s="433"/>
      <c r="DH25" s="433"/>
      <c r="DI25" s="434"/>
    </row>
    <row r="26" spans="1:113" ht="18.75" customHeight="1" x14ac:dyDescent="0.2">
      <c r="A26" s="172"/>
      <c r="B26" s="414"/>
      <c r="C26" s="415"/>
      <c r="D26" s="416"/>
      <c r="E26" s="391" t="s">
        <v>179</v>
      </c>
      <c r="F26" s="392"/>
      <c r="G26" s="392"/>
      <c r="H26" s="392"/>
      <c r="I26" s="392"/>
      <c r="J26" s="392"/>
      <c r="K26" s="393"/>
      <c r="L26" s="388">
        <v>1</v>
      </c>
      <c r="M26" s="389"/>
      <c r="N26" s="389"/>
      <c r="O26" s="389"/>
      <c r="P26" s="390"/>
      <c r="Q26" s="388">
        <v>6800</v>
      </c>
      <c r="R26" s="389"/>
      <c r="S26" s="389"/>
      <c r="T26" s="389"/>
      <c r="U26" s="389"/>
      <c r="V26" s="390"/>
      <c r="W26" s="478"/>
      <c r="X26" s="415"/>
      <c r="Y26" s="416"/>
      <c r="Z26" s="391" t="s">
        <v>180</v>
      </c>
      <c r="AA26" s="446"/>
      <c r="AB26" s="446"/>
      <c r="AC26" s="446"/>
      <c r="AD26" s="446"/>
      <c r="AE26" s="446"/>
      <c r="AF26" s="446"/>
      <c r="AG26" s="447"/>
      <c r="AH26" s="388">
        <v>40</v>
      </c>
      <c r="AI26" s="389"/>
      <c r="AJ26" s="389"/>
      <c r="AK26" s="389"/>
      <c r="AL26" s="390"/>
      <c r="AM26" s="388">
        <v>145040</v>
      </c>
      <c r="AN26" s="389"/>
      <c r="AO26" s="389"/>
      <c r="AP26" s="389"/>
      <c r="AQ26" s="389"/>
      <c r="AR26" s="390"/>
      <c r="AS26" s="388">
        <v>3626</v>
      </c>
      <c r="AT26" s="389"/>
      <c r="AU26" s="389"/>
      <c r="AV26" s="389"/>
      <c r="AW26" s="389"/>
      <c r="AX26" s="448"/>
      <c r="AY26" s="475" t="s">
        <v>181</v>
      </c>
      <c r="AZ26" s="395"/>
      <c r="BA26" s="395"/>
      <c r="BB26" s="395"/>
      <c r="BC26" s="395"/>
      <c r="BD26" s="395"/>
      <c r="BE26" s="395"/>
      <c r="BF26" s="395"/>
      <c r="BG26" s="395"/>
      <c r="BH26" s="395"/>
      <c r="BI26" s="395"/>
      <c r="BJ26" s="395"/>
      <c r="BK26" s="395"/>
      <c r="BL26" s="395"/>
      <c r="BM26" s="476"/>
      <c r="BN26" s="435" t="s">
        <v>138</v>
      </c>
      <c r="BO26" s="436"/>
      <c r="BP26" s="436"/>
      <c r="BQ26" s="436"/>
      <c r="BR26" s="436"/>
      <c r="BS26" s="436"/>
      <c r="BT26" s="436"/>
      <c r="BU26" s="437"/>
      <c r="BV26" s="435" t="s">
        <v>182</v>
      </c>
      <c r="BW26" s="436"/>
      <c r="BX26" s="436"/>
      <c r="BY26" s="436"/>
      <c r="BZ26" s="436"/>
      <c r="CA26" s="436"/>
      <c r="CB26" s="436"/>
      <c r="CC26" s="437"/>
      <c r="CD26" s="181"/>
      <c r="CE26" s="467"/>
      <c r="CF26" s="467"/>
      <c r="CG26" s="467"/>
      <c r="CH26" s="467"/>
      <c r="CI26" s="467"/>
      <c r="CJ26" s="467"/>
      <c r="CK26" s="467"/>
      <c r="CL26" s="467"/>
      <c r="CM26" s="467"/>
      <c r="CN26" s="467"/>
      <c r="CO26" s="467"/>
      <c r="CP26" s="467"/>
      <c r="CQ26" s="467"/>
      <c r="CR26" s="467"/>
      <c r="CS26" s="468"/>
      <c r="CT26" s="432"/>
      <c r="CU26" s="433"/>
      <c r="CV26" s="433"/>
      <c r="CW26" s="433"/>
      <c r="CX26" s="433"/>
      <c r="CY26" s="433"/>
      <c r="CZ26" s="433"/>
      <c r="DA26" s="434"/>
      <c r="DB26" s="432"/>
      <c r="DC26" s="433"/>
      <c r="DD26" s="433"/>
      <c r="DE26" s="433"/>
      <c r="DF26" s="433"/>
      <c r="DG26" s="433"/>
      <c r="DH26" s="433"/>
      <c r="DI26" s="434"/>
    </row>
    <row r="27" spans="1:113" ht="18.75" customHeight="1" thickBot="1" x14ac:dyDescent="0.25">
      <c r="A27" s="172"/>
      <c r="B27" s="414"/>
      <c r="C27" s="415"/>
      <c r="D27" s="416"/>
      <c r="E27" s="391" t="s">
        <v>183</v>
      </c>
      <c r="F27" s="392"/>
      <c r="G27" s="392"/>
      <c r="H27" s="392"/>
      <c r="I27" s="392"/>
      <c r="J27" s="392"/>
      <c r="K27" s="393"/>
      <c r="L27" s="388">
        <v>1</v>
      </c>
      <c r="M27" s="389"/>
      <c r="N27" s="389"/>
      <c r="O27" s="389"/>
      <c r="P27" s="390"/>
      <c r="Q27" s="388">
        <v>5150</v>
      </c>
      <c r="R27" s="389"/>
      <c r="S27" s="389"/>
      <c r="T27" s="389"/>
      <c r="U27" s="389"/>
      <c r="V27" s="390"/>
      <c r="W27" s="478"/>
      <c r="X27" s="415"/>
      <c r="Y27" s="416"/>
      <c r="Z27" s="391" t="s">
        <v>184</v>
      </c>
      <c r="AA27" s="392"/>
      <c r="AB27" s="392"/>
      <c r="AC27" s="392"/>
      <c r="AD27" s="392"/>
      <c r="AE27" s="392"/>
      <c r="AF27" s="392"/>
      <c r="AG27" s="393"/>
      <c r="AH27" s="388">
        <v>59</v>
      </c>
      <c r="AI27" s="389"/>
      <c r="AJ27" s="389"/>
      <c r="AK27" s="389"/>
      <c r="AL27" s="390"/>
      <c r="AM27" s="388">
        <v>171181</v>
      </c>
      <c r="AN27" s="389"/>
      <c r="AO27" s="389"/>
      <c r="AP27" s="389"/>
      <c r="AQ27" s="389"/>
      <c r="AR27" s="390"/>
      <c r="AS27" s="388">
        <v>2901</v>
      </c>
      <c r="AT27" s="389"/>
      <c r="AU27" s="389"/>
      <c r="AV27" s="389"/>
      <c r="AW27" s="389"/>
      <c r="AX27" s="448"/>
      <c r="AY27" s="472" t="s">
        <v>185</v>
      </c>
      <c r="AZ27" s="473"/>
      <c r="BA27" s="473"/>
      <c r="BB27" s="473"/>
      <c r="BC27" s="473"/>
      <c r="BD27" s="473"/>
      <c r="BE27" s="473"/>
      <c r="BF27" s="473"/>
      <c r="BG27" s="473"/>
      <c r="BH27" s="473"/>
      <c r="BI27" s="473"/>
      <c r="BJ27" s="473"/>
      <c r="BK27" s="473"/>
      <c r="BL27" s="473"/>
      <c r="BM27" s="474"/>
      <c r="BN27" s="469">
        <v>868157</v>
      </c>
      <c r="BO27" s="470"/>
      <c r="BP27" s="470"/>
      <c r="BQ27" s="470"/>
      <c r="BR27" s="470"/>
      <c r="BS27" s="470"/>
      <c r="BT27" s="470"/>
      <c r="BU27" s="471"/>
      <c r="BV27" s="469">
        <v>568143</v>
      </c>
      <c r="BW27" s="470"/>
      <c r="BX27" s="470"/>
      <c r="BY27" s="470"/>
      <c r="BZ27" s="470"/>
      <c r="CA27" s="470"/>
      <c r="CB27" s="470"/>
      <c r="CC27" s="471"/>
      <c r="CD27" s="175"/>
      <c r="CE27" s="467"/>
      <c r="CF27" s="467"/>
      <c r="CG27" s="467"/>
      <c r="CH27" s="467"/>
      <c r="CI27" s="467"/>
      <c r="CJ27" s="467"/>
      <c r="CK27" s="467"/>
      <c r="CL27" s="467"/>
      <c r="CM27" s="467"/>
      <c r="CN27" s="467"/>
      <c r="CO27" s="467"/>
      <c r="CP27" s="467"/>
      <c r="CQ27" s="467"/>
      <c r="CR27" s="467"/>
      <c r="CS27" s="468"/>
      <c r="CT27" s="432"/>
      <c r="CU27" s="433"/>
      <c r="CV27" s="433"/>
      <c r="CW27" s="433"/>
      <c r="CX27" s="433"/>
      <c r="CY27" s="433"/>
      <c r="CZ27" s="433"/>
      <c r="DA27" s="434"/>
      <c r="DB27" s="432"/>
      <c r="DC27" s="433"/>
      <c r="DD27" s="433"/>
      <c r="DE27" s="433"/>
      <c r="DF27" s="433"/>
      <c r="DG27" s="433"/>
      <c r="DH27" s="433"/>
      <c r="DI27" s="434"/>
    </row>
    <row r="28" spans="1:113" ht="18.75" customHeight="1" x14ac:dyDescent="0.2">
      <c r="A28" s="172"/>
      <c r="B28" s="414"/>
      <c r="C28" s="415"/>
      <c r="D28" s="416"/>
      <c r="E28" s="391" t="s">
        <v>186</v>
      </c>
      <c r="F28" s="392"/>
      <c r="G28" s="392"/>
      <c r="H28" s="392"/>
      <c r="I28" s="392"/>
      <c r="J28" s="392"/>
      <c r="K28" s="393"/>
      <c r="L28" s="388">
        <v>1</v>
      </c>
      <c r="M28" s="389"/>
      <c r="N28" s="389"/>
      <c r="O28" s="389"/>
      <c r="P28" s="390"/>
      <c r="Q28" s="388">
        <v>4300</v>
      </c>
      <c r="R28" s="389"/>
      <c r="S28" s="389"/>
      <c r="T28" s="389"/>
      <c r="U28" s="389"/>
      <c r="V28" s="390"/>
      <c r="W28" s="478"/>
      <c r="X28" s="415"/>
      <c r="Y28" s="416"/>
      <c r="Z28" s="391" t="s">
        <v>187</v>
      </c>
      <c r="AA28" s="392"/>
      <c r="AB28" s="392"/>
      <c r="AC28" s="392"/>
      <c r="AD28" s="392"/>
      <c r="AE28" s="392"/>
      <c r="AF28" s="392"/>
      <c r="AG28" s="393"/>
      <c r="AH28" s="388" t="s">
        <v>188</v>
      </c>
      <c r="AI28" s="389"/>
      <c r="AJ28" s="389"/>
      <c r="AK28" s="389"/>
      <c r="AL28" s="390"/>
      <c r="AM28" s="388" t="s">
        <v>188</v>
      </c>
      <c r="AN28" s="389"/>
      <c r="AO28" s="389"/>
      <c r="AP28" s="389"/>
      <c r="AQ28" s="389"/>
      <c r="AR28" s="390"/>
      <c r="AS28" s="388" t="s">
        <v>188</v>
      </c>
      <c r="AT28" s="389"/>
      <c r="AU28" s="389"/>
      <c r="AV28" s="389"/>
      <c r="AW28" s="389"/>
      <c r="AX28" s="448"/>
      <c r="AY28" s="452" t="s">
        <v>189</v>
      </c>
      <c r="AZ28" s="453"/>
      <c r="BA28" s="453"/>
      <c r="BB28" s="454"/>
      <c r="BC28" s="461" t="s">
        <v>48</v>
      </c>
      <c r="BD28" s="462"/>
      <c r="BE28" s="462"/>
      <c r="BF28" s="462"/>
      <c r="BG28" s="462"/>
      <c r="BH28" s="462"/>
      <c r="BI28" s="462"/>
      <c r="BJ28" s="462"/>
      <c r="BK28" s="462"/>
      <c r="BL28" s="462"/>
      <c r="BM28" s="463"/>
      <c r="BN28" s="464">
        <v>1889162</v>
      </c>
      <c r="BO28" s="465"/>
      <c r="BP28" s="465"/>
      <c r="BQ28" s="465"/>
      <c r="BR28" s="465"/>
      <c r="BS28" s="465"/>
      <c r="BT28" s="465"/>
      <c r="BU28" s="466"/>
      <c r="BV28" s="464">
        <v>1518830</v>
      </c>
      <c r="BW28" s="465"/>
      <c r="BX28" s="465"/>
      <c r="BY28" s="465"/>
      <c r="BZ28" s="465"/>
      <c r="CA28" s="465"/>
      <c r="CB28" s="465"/>
      <c r="CC28" s="466"/>
      <c r="CD28" s="181"/>
      <c r="CE28" s="467"/>
      <c r="CF28" s="467"/>
      <c r="CG28" s="467"/>
      <c r="CH28" s="467"/>
      <c r="CI28" s="467"/>
      <c r="CJ28" s="467"/>
      <c r="CK28" s="467"/>
      <c r="CL28" s="467"/>
      <c r="CM28" s="467"/>
      <c r="CN28" s="467"/>
      <c r="CO28" s="467"/>
      <c r="CP28" s="467"/>
      <c r="CQ28" s="467"/>
      <c r="CR28" s="467"/>
      <c r="CS28" s="468"/>
      <c r="CT28" s="432"/>
      <c r="CU28" s="433"/>
      <c r="CV28" s="433"/>
      <c r="CW28" s="433"/>
      <c r="CX28" s="433"/>
      <c r="CY28" s="433"/>
      <c r="CZ28" s="433"/>
      <c r="DA28" s="434"/>
      <c r="DB28" s="432"/>
      <c r="DC28" s="433"/>
      <c r="DD28" s="433"/>
      <c r="DE28" s="433"/>
      <c r="DF28" s="433"/>
      <c r="DG28" s="433"/>
      <c r="DH28" s="433"/>
      <c r="DI28" s="434"/>
    </row>
    <row r="29" spans="1:113" ht="18.75" customHeight="1" x14ac:dyDescent="0.2">
      <c r="A29" s="172"/>
      <c r="B29" s="414"/>
      <c r="C29" s="415"/>
      <c r="D29" s="416"/>
      <c r="E29" s="391" t="s">
        <v>190</v>
      </c>
      <c r="F29" s="392"/>
      <c r="G29" s="392"/>
      <c r="H29" s="392"/>
      <c r="I29" s="392"/>
      <c r="J29" s="392"/>
      <c r="K29" s="393"/>
      <c r="L29" s="388">
        <v>18</v>
      </c>
      <c r="M29" s="389"/>
      <c r="N29" s="389"/>
      <c r="O29" s="389"/>
      <c r="P29" s="390"/>
      <c r="Q29" s="388">
        <v>4000</v>
      </c>
      <c r="R29" s="389"/>
      <c r="S29" s="389"/>
      <c r="T29" s="389"/>
      <c r="U29" s="389"/>
      <c r="V29" s="390"/>
      <c r="W29" s="479"/>
      <c r="X29" s="480"/>
      <c r="Y29" s="481"/>
      <c r="Z29" s="391" t="s">
        <v>191</v>
      </c>
      <c r="AA29" s="392"/>
      <c r="AB29" s="392"/>
      <c r="AC29" s="392"/>
      <c r="AD29" s="392"/>
      <c r="AE29" s="392"/>
      <c r="AF29" s="392"/>
      <c r="AG29" s="393"/>
      <c r="AH29" s="388">
        <v>617</v>
      </c>
      <c r="AI29" s="389"/>
      <c r="AJ29" s="389"/>
      <c r="AK29" s="389"/>
      <c r="AL29" s="390"/>
      <c r="AM29" s="388">
        <v>1904329</v>
      </c>
      <c r="AN29" s="389"/>
      <c r="AO29" s="389"/>
      <c r="AP29" s="389"/>
      <c r="AQ29" s="389"/>
      <c r="AR29" s="390"/>
      <c r="AS29" s="388">
        <v>3086</v>
      </c>
      <c r="AT29" s="389"/>
      <c r="AU29" s="389"/>
      <c r="AV29" s="389"/>
      <c r="AW29" s="389"/>
      <c r="AX29" s="448"/>
      <c r="AY29" s="455"/>
      <c r="AZ29" s="456"/>
      <c r="BA29" s="456"/>
      <c r="BB29" s="457"/>
      <c r="BC29" s="449" t="s">
        <v>192</v>
      </c>
      <c r="BD29" s="450"/>
      <c r="BE29" s="450"/>
      <c r="BF29" s="450"/>
      <c r="BG29" s="450"/>
      <c r="BH29" s="450"/>
      <c r="BI29" s="450"/>
      <c r="BJ29" s="450"/>
      <c r="BK29" s="450"/>
      <c r="BL29" s="450"/>
      <c r="BM29" s="451"/>
      <c r="BN29" s="435">
        <v>241114</v>
      </c>
      <c r="BO29" s="436"/>
      <c r="BP29" s="436"/>
      <c r="BQ29" s="436"/>
      <c r="BR29" s="436"/>
      <c r="BS29" s="436"/>
      <c r="BT29" s="436"/>
      <c r="BU29" s="437"/>
      <c r="BV29" s="435">
        <v>241085</v>
      </c>
      <c r="BW29" s="436"/>
      <c r="BX29" s="436"/>
      <c r="BY29" s="436"/>
      <c r="BZ29" s="436"/>
      <c r="CA29" s="436"/>
      <c r="CB29" s="436"/>
      <c r="CC29" s="437"/>
      <c r="CD29" s="175"/>
      <c r="CE29" s="467"/>
      <c r="CF29" s="467"/>
      <c r="CG29" s="467"/>
      <c r="CH29" s="467"/>
      <c r="CI29" s="467"/>
      <c r="CJ29" s="467"/>
      <c r="CK29" s="467"/>
      <c r="CL29" s="467"/>
      <c r="CM29" s="467"/>
      <c r="CN29" s="467"/>
      <c r="CO29" s="467"/>
      <c r="CP29" s="467"/>
      <c r="CQ29" s="467"/>
      <c r="CR29" s="467"/>
      <c r="CS29" s="468"/>
      <c r="CT29" s="432"/>
      <c r="CU29" s="433"/>
      <c r="CV29" s="433"/>
      <c r="CW29" s="433"/>
      <c r="CX29" s="433"/>
      <c r="CY29" s="433"/>
      <c r="CZ29" s="433"/>
      <c r="DA29" s="434"/>
      <c r="DB29" s="432"/>
      <c r="DC29" s="433"/>
      <c r="DD29" s="433"/>
      <c r="DE29" s="433"/>
      <c r="DF29" s="433"/>
      <c r="DG29" s="433"/>
      <c r="DH29" s="433"/>
      <c r="DI29" s="434"/>
    </row>
    <row r="30" spans="1:113" ht="18.75" customHeight="1" thickBot="1" x14ac:dyDescent="0.25">
      <c r="A30" s="172"/>
      <c r="B30" s="417"/>
      <c r="C30" s="418"/>
      <c r="D30" s="419"/>
      <c r="E30" s="396"/>
      <c r="F30" s="397"/>
      <c r="G30" s="397"/>
      <c r="H30" s="397"/>
      <c r="I30" s="397"/>
      <c r="J30" s="397"/>
      <c r="K30" s="398"/>
      <c r="L30" s="399"/>
      <c r="M30" s="400"/>
      <c r="N30" s="400"/>
      <c r="O30" s="400"/>
      <c r="P30" s="401"/>
      <c r="Q30" s="399"/>
      <c r="R30" s="400"/>
      <c r="S30" s="400"/>
      <c r="T30" s="400"/>
      <c r="U30" s="400"/>
      <c r="V30" s="401"/>
      <c r="W30" s="402" t="s">
        <v>193</v>
      </c>
      <c r="X30" s="403"/>
      <c r="Y30" s="403"/>
      <c r="Z30" s="403"/>
      <c r="AA30" s="403"/>
      <c r="AB30" s="403"/>
      <c r="AC30" s="403"/>
      <c r="AD30" s="403"/>
      <c r="AE30" s="403"/>
      <c r="AF30" s="403"/>
      <c r="AG30" s="404"/>
      <c r="AH30" s="405">
        <v>101</v>
      </c>
      <c r="AI30" s="406"/>
      <c r="AJ30" s="406"/>
      <c r="AK30" s="406"/>
      <c r="AL30" s="406"/>
      <c r="AM30" s="406"/>
      <c r="AN30" s="406"/>
      <c r="AO30" s="406"/>
      <c r="AP30" s="406"/>
      <c r="AQ30" s="406"/>
      <c r="AR30" s="406"/>
      <c r="AS30" s="406"/>
      <c r="AT30" s="406"/>
      <c r="AU30" s="406"/>
      <c r="AV30" s="406"/>
      <c r="AW30" s="406"/>
      <c r="AX30" s="407"/>
      <c r="AY30" s="458"/>
      <c r="AZ30" s="459"/>
      <c r="BA30" s="459"/>
      <c r="BB30" s="460"/>
      <c r="BC30" s="408" t="s">
        <v>50</v>
      </c>
      <c r="BD30" s="409"/>
      <c r="BE30" s="409"/>
      <c r="BF30" s="409"/>
      <c r="BG30" s="409"/>
      <c r="BH30" s="409"/>
      <c r="BI30" s="409"/>
      <c r="BJ30" s="409"/>
      <c r="BK30" s="409"/>
      <c r="BL30" s="409"/>
      <c r="BM30" s="410"/>
      <c r="BN30" s="469">
        <v>4711776</v>
      </c>
      <c r="BO30" s="470"/>
      <c r="BP30" s="470"/>
      <c r="BQ30" s="470"/>
      <c r="BR30" s="470"/>
      <c r="BS30" s="470"/>
      <c r="BT30" s="470"/>
      <c r="BU30" s="471"/>
      <c r="BV30" s="469">
        <v>4502077</v>
      </c>
      <c r="BW30" s="470"/>
      <c r="BX30" s="470"/>
      <c r="BY30" s="470"/>
      <c r="BZ30" s="470"/>
      <c r="CA30" s="470"/>
      <c r="CB30" s="470"/>
      <c r="CC30" s="471"/>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94" t="s">
        <v>194</v>
      </c>
      <c r="D32" s="394"/>
      <c r="E32" s="394"/>
      <c r="F32" s="394"/>
      <c r="G32" s="394"/>
      <c r="H32" s="394"/>
      <c r="I32" s="394"/>
      <c r="J32" s="394"/>
      <c r="K32" s="394"/>
      <c r="L32" s="394"/>
      <c r="M32" s="394"/>
      <c r="N32" s="394"/>
      <c r="O32" s="394"/>
      <c r="P32" s="394"/>
      <c r="Q32" s="394"/>
      <c r="R32" s="394"/>
      <c r="S32" s="394"/>
      <c r="U32" s="395" t="s">
        <v>195</v>
      </c>
      <c r="V32" s="395"/>
      <c r="W32" s="395"/>
      <c r="X32" s="395"/>
      <c r="Y32" s="395"/>
      <c r="Z32" s="395"/>
      <c r="AA32" s="395"/>
      <c r="AB32" s="395"/>
      <c r="AC32" s="395"/>
      <c r="AD32" s="395"/>
      <c r="AE32" s="395"/>
      <c r="AF32" s="395"/>
      <c r="AG32" s="395"/>
      <c r="AH32" s="395"/>
      <c r="AI32" s="395"/>
      <c r="AJ32" s="395"/>
      <c r="AK32" s="395"/>
      <c r="AM32" s="395" t="s">
        <v>196</v>
      </c>
      <c r="AN32" s="395"/>
      <c r="AO32" s="395"/>
      <c r="AP32" s="395"/>
      <c r="AQ32" s="395"/>
      <c r="AR32" s="395"/>
      <c r="AS32" s="395"/>
      <c r="AT32" s="395"/>
      <c r="AU32" s="395"/>
      <c r="AV32" s="395"/>
      <c r="AW32" s="395"/>
      <c r="AX32" s="395"/>
      <c r="AY32" s="395"/>
      <c r="AZ32" s="395"/>
      <c r="BA32" s="395"/>
      <c r="BB32" s="395"/>
      <c r="BC32" s="395"/>
      <c r="BE32" s="395" t="s">
        <v>197</v>
      </c>
      <c r="BF32" s="395"/>
      <c r="BG32" s="395"/>
      <c r="BH32" s="395"/>
      <c r="BI32" s="395"/>
      <c r="BJ32" s="395"/>
      <c r="BK32" s="395"/>
      <c r="BL32" s="395"/>
      <c r="BM32" s="395"/>
      <c r="BN32" s="395"/>
      <c r="BO32" s="395"/>
      <c r="BP32" s="395"/>
      <c r="BQ32" s="395"/>
      <c r="BR32" s="395"/>
      <c r="BS32" s="395"/>
      <c r="BT32" s="395"/>
      <c r="BU32" s="395"/>
      <c r="BW32" s="395" t="s">
        <v>198</v>
      </c>
      <c r="BX32" s="395"/>
      <c r="BY32" s="395"/>
      <c r="BZ32" s="395"/>
      <c r="CA32" s="395"/>
      <c r="CB32" s="395"/>
      <c r="CC32" s="395"/>
      <c r="CD32" s="395"/>
      <c r="CE32" s="395"/>
      <c r="CF32" s="395"/>
      <c r="CG32" s="395"/>
      <c r="CH32" s="395"/>
      <c r="CI32" s="395"/>
      <c r="CJ32" s="395"/>
      <c r="CK32" s="395"/>
      <c r="CL32" s="395"/>
      <c r="CM32" s="395"/>
      <c r="CO32" s="395" t="s">
        <v>199</v>
      </c>
      <c r="CP32" s="395"/>
      <c r="CQ32" s="395"/>
      <c r="CR32" s="395"/>
      <c r="CS32" s="395"/>
      <c r="CT32" s="395"/>
      <c r="CU32" s="395"/>
      <c r="CV32" s="395"/>
      <c r="CW32" s="395"/>
      <c r="CX32" s="395"/>
      <c r="CY32" s="395"/>
      <c r="CZ32" s="395"/>
      <c r="DA32" s="395"/>
      <c r="DB32" s="395"/>
      <c r="DC32" s="395"/>
      <c r="DD32" s="395"/>
      <c r="DE32" s="395"/>
      <c r="DI32" s="198"/>
    </row>
    <row r="33" spans="1:113" ht="13.5" customHeight="1" x14ac:dyDescent="0.2">
      <c r="A33" s="172"/>
      <c r="B33" s="199"/>
      <c r="C33" s="387" t="s">
        <v>200</v>
      </c>
      <c r="D33" s="387"/>
      <c r="E33" s="386" t="s">
        <v>201</v>
      </c>
      <c r="F33" s="386"/>
      <c r="G33" s="386"/>
      <c r="H33" s="386"/>
      <c r="I33" s="386"/>
      <c r="J33" s="386"/>
      <c r="K33" s="386"/>
      <c r="L33" s="386"/>
      <c r="M33" s="386"/>
      <c r="N33" s="386"/>
      <c r="O33" s="386"/>
      <c r="P33" s="386"/>
      <c r="Q33" s="386"/>
      <c r="R33" s="386"/>
      <c r="S33" s="386"/>
      <c r="T33" s="176"/>
      <c r="U33" s="387" t="s">
        <v>202</v>
      </c>
      <c r="V33" s="387"/>
      <c r="W33" s="386" t="s">
        <v>203</v>
      </c>
      <c r="X33" s="386"/>
      <c r="Y33" s="386"/>
      <c r="Z33" s="386"/>
      <c r="AA33" s="386"/>
      <c r="AB33" s="386"/>
      <c r="AC33" s="386"/>
      <c r="AD33" s="386"/>
      <c r="AE33" s="386"/>
      <c r="AF33" s="386"/>
      <c r="AG33" s="386"/>
      <c r="AH33" s="386"/>
      <c r="AI33" s="386"/>
      <c r="AJ33" s="386"/>
      <c r="AK33" s="386"/>
      <c r="AL33" s="176"/>
      <c r="AM33" s="387" t="s">
        <v>202</v>
      </c>
      <c r="AN33" s="387"/>
      <c r="AO33" s="386" t="s">
        <v>203</v>
      </c>
      <c r="AP33" s="386"/>
      <c r="AQ33" s="386"/>
      <c r="AR33" s="386"/>
      <c r="AS33" s="386"/>
      <c r="AT33" s="386"/>
      <c r="AU33" s="386"/>
      <c r="AV33" s="386"/>
      <c r="AW33" s="386"/>
      <c r="AX33" s="386"/>
      <c r="AY33" s="386"/>
      <c r="AZ33" s="386"/>
      <c r="BA33" s="386"/>
      <c r="BB33" s="386"/>
      <c r="BC33" s="386"/>
      <c r="BD33" s="182"/>
      <c r="BE33" s="386" t="s">
        <v>204</v>
      </c>
      <c r="BF33" s="386"/>
      <c r="BG33" s="386" t="s">
        <v>205</v>
      </c>
      <c r="BH33" s="386"/>
      <c r="BI33" s="386"/>
      <c r="BJ33" s="386"/>
      <c r="BK33" s="386"/>
      <c r="BL33" s="386"/>
      <c r="BM33" s="386"/>
      <c r="BN33" s="386"/>
      <c r="BO33" s="386"/>
      <c r="BP33" s="386"/>
      <c r="BQ33" s="386"/>
      <c r="BR33" s="386"/>
      <c r="BS33" s="386"/>
      <c r="BT33" s="386"/>
      <c r="BU33" s="386"/>
      <c r="BV33" s="182"/>
      <c r="BW33" s="387" t="s">
        <v>204</v>
      </c>
      <c r="BX33" s="387"/>
      <c r="BY33" s="386" t="s">
        <v>206</v>
      </c>
      <c r="BZ33" s="386"/>
      <c r="CA33" s="386"/>
      <c r="CB33" s="386"/>
      <c r="CC33" s="386"/>
      <c r="CD33" s="386"/>
      <c r="CE33" s="386"/>
      <c r="CF33" s="386"/>
      <c r="CG33" s="386"/>
      <c r="CH33" s="386"/>
      <c r="CI33" s="386"/>
      <c r="CJ33" s="386"/>
      <c r="CK33" s="386"/>
      <c r="CL33" s="386"/>
      <c r="CM33" s="386"/>
      <c r="CN33" s="176"/>
      <c r="CO33" s="387" t="s">
        <v>207</v>
      </c>
      <c r="CP33" s="387"/>
      <c r="CQ33" s="386" t="s">
        <v>208</v>
      </c>
      <c r="CR33" s="386"/>
      <c r="CS33" s="386"/>
      <c r="CT33" s="386"/>
      <c r="CU33" s="386"/>
      <c r="CV33" s="386"/>
      <c r="CW33" s="386"/>
      <c r="CX33" s="386"/>
      <c r="CY33" s="386"/>
      <c r="CZ33" s="386"/>
      <c r="DA33" s="386"/>
      <c r="DB33" s="386"/>
      <c r="DC33" s="386"/>
      <c r="DD33" s="386"/>
      <c r="DE33" s="386"/>
      <c r="DF33" s="176"/>
      <c r="DG33" s="385" t="s">
        <v>209</v>
      </c>
      <c r="DH33" s="385"/>
      <c r="DI33" s="177"/>
    </row>
    <row r="34" spans="1:113" ht="32.25" customHeight="1" x14ac:dyDescent="0.2">
      <c r="A34" s="172"/>
      <c r="B34" s="199"/>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172"/>
      <c r="U34" s="383">
        <f>IF(W34="","",MAX(C34:D43)+1)</f>
        <v>3</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172"/>
      <c r="AM34" s="383">
        <f>IF(AO34="","",MAX(C34:D43,U34:V43)+1)</f>
        <v>6</v>
      </c>
      <c r="AN34" s="383"/>
      <c r="AO34" s="384" t="str">
        <f>IF('各会計、関係団体の財政状況及び健全化判断比率'!B31="","",'各会計、関係団体の財政状況及び健全化判断比率'!B31)</f>
        <v>水道事業会計</v>
      </c>
      <c r="AP34" s="384"/>
      <c r="AQ34" s="384"/>
      <c r="AR34" s="384"/>
      <c r="AS34" s="384"/>
      <c r="AT34" s="384"/>
      <c r="AU34" s="384"/>
      <c r="AV34" s="384"/>
      <c r="AW34" s="384"/>
      <c r="AX34" s="384"/>
      <c r="AY34" s="384"/>
      <c r="AZ34" s="384"/>
      <c r="BA34" s="384"/>
      <c r="BB34" s="384"/>
      <c r="BC34" s="384"/>
      <c r="BD34" s="172"/>
      <c r="BE34" s="383" t="str">
        <f>IF(BG34="","",MAX(C34:D43,U34:V43,AM34:AN43)+1)</f>
        <v/>
      </c>
      <c r="BF34" s="383"/>
      <c r="BG34" s="384"/>
      <c r="BH34" s="384"/>
      <c r="BI34" s="384"/>
      <c r="BJ34" s="384"/>
      <c r="BK34" s="384"/>
      <c r="BL34" s="384"/>
      <c r="BM34" s="384"/>
      <c r="BN34" s="384"/>
      <c r="BO34" s="384"/>
      <c r="BP34" s="384"/>
      <c r="BQ34" s="384"/>
      <c r="BR34" s="384"/>
      <c r="BS34" s="384"/>
      <c r="BT34" s="384"/>
      <c r="BU34" s="384"/>
      <c r="BV34" s="172"/>
      <c r="BW34" s="383">
        <f>IF(BY34="","",MAX(C34:D43,U34:V43,AM34:AN43,BE34:BF43)+1)</f>
        <v>9</v>
      </c>
      <c r="BX34" s="383"/>
      <c r="BY34" s="384" t="str">
        <f>IF('各会計、関係団体の財政状況及び健全化判断比率'!B68="","",'各会計、関係団体の財政状況及び健全化判断比率'!B68)</f>
        <v>京都府市町村職員退職手当組合</v>
      </c>
      <c r="BZ34" s="384"/>
      <c r="CA34" s="384"/>
      <c r="CB34" s="384"/>
      <c r="CC34" s="384"/>
      <c r="CD34" s="384"/>
      <c r="CE34" s="384"/>
      <c r="CF34" s="384"/>
      <c r="CG34" s="384"/>
      <c r="CH34" s="384"/>
      <c r="CI34" s="384"/>
      <c r="CJ34" s="384"/>
      <c r="CK34" s="384"/>
      <c r="CL34" s="384"/>
      <c r="CM34" s="384"/>
      <c r="CN34" s="172"/>
      <c r="CO34" s="383">
        <f>IF(CQ34="","",MAX(C34:D43,U34:V43,AM34:AN43,BE34:BF43,BW34:BX43)+1)</f>
        <v>17</v>
      </c>
      <c r="CP34" s="383"/>
      <c r="CQ34" s="384" t="str">
        <f>IF('各会計、関係団体の財政状況及び健全化判断比率'!BS7="","",'各会計、関係団体の財政状況及び健全化判断比率'!BS7)</f>
        <v>京田辺市都市緑化協会</v>
      </c>
      <c r="CR34" s="384"/>
      <c r="CS34" s="384"/>
      <c r="CT34" s="384"/>
      <c r="CU34" s="384"/>
      <c r="CV34" s="384"/>
      <c r="CW34" s="384"/>
      <c r="CX34" s="384"/>
      <c r="CY34" s="384"/>
      <c r="CZ34" s="384"/>
      <c r="DA34" s="384"/>
      <c r="DB34" s="384"/>
      <c r="DC34" s="384"/>
      <c r="DD34" s="384"/>
      <c r="DE34" s="384"/>
      <c r="DG34" s="381" t="str">
        <f>IF('各会計、関係団体の財政状況及び健全化判断比率'!BR7="","",'各会計、関係団体の財政状況及び健全化判断比率'!BR7)</f>
        <v/>
      </c>
      <c r="DH34" s="381"/>
      <c r="DI34" s="177"/>
    </row>
    <row r="35" spans="1:113" ht="32.25" customHeight="1" x14ac:dyDescent="0.2">
      <c r="A35" s="172"/>
      <c r="B35" s="199"/>
      <c r="C35" s="383">
        <f>IF(E35="","",C34+1)</f>
        <v>2</v>
      </c>
      <c r="D35" s="383"/>
      <c r="E35" s="384" t="str">
        <f>IF('各会計、関係団体の財政状況及び健全化判断比率'!B8="","",'各会計、関係団体の財政状況及び健全化判断比率'!B8)</f>
        <v>休日応急診療所特別会計</v>
      </c>
      <c r="F35" s="384"/>
      <c r="G35" s="384"/>
      <c r="H35" s="384"/>
      <c r="I35" s="384"/>
      <c r="J35" s="384"/>
      <c r="K35" s="384"/>
      <c r="L35" s="384"/>
      <c r="M35" s="384"/>
      <c r="N35" s="384"/>
      <c r="O35" s="384"/>
      <c r="P35" s="384"/>
      <c r="Q35" s="384"/>
      <c r="R35" s="384"/>
      <c r="S35" s="384"/>
      <c r="T35" s="172"/>
      <c r="U35" s="383">
        <f>IF(W35="","",U34+1)</f>
        <v>4</v>
      </c>
      <c r="V35" s="383"/>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172"/>
      <c r="AM35" s="383">
        <f t="shared" ref="AM35:AM43" si="0">IF(AO35="","",AM34+1)</f>
        <v>7</v>
      </c>
      <c r="AN35" s="383"/>
      <c r="AO35" s="384" t="str">
        <f>IF('各会計、関係団体の財政状況及び健全化判断比率'!B32="","",'各会計、関係団体の財政状況及び健全化判断比率'!B32)</f>
        <v>公共下水道事業会計</v>
      </c>
      <c r="AP35" s="384"/>
      <c r="AQ35" s="384"/>
      <c r="AR35" s="384"/>
      <c r="AS35" s="384"/>
      <c r="AT35" s="384"/>
      <c r="AU35" s="384"/>
      <c r="AV35" s="384"/>
      <c r="AW35" s="384"/>
      <c r="AX35" s="384"/>
      <c r="AY35" s="384"/>
      <c r="AZ35" s="384"/>
      <c r="BA35" s="384"/>
      <c r="BB35" s="384"/>
      <c r="BC35" s="384"/>
      <c r="BD35" s="172"/>
      <c r="BE35" s="383" t="str">
        <f t="shared" ref="BE35:BE43" si="1">IF(BG35="","",BE34+1)</f>
        <v/>
      </c>
      <c r="BF35" s="383"/>
      <c r="BG35" s="384"/>
      <c r="BH35" s="384"/>
      <c r="BI35" s="384"/>
      <c r="BJ35" s="384"/>
      <c r="BK35" s="384"/>
      <c r="BL35" s="384"/>
      <c r="BM35" s="384"/>
      <c r="BN35" s="384"/>
      <c r="BO35" s="384"/>
      <c r="BP35" s="384"/>
      <c r="BQ35" s="384"/>
      <c r="BR35" s="384"/>
      <c r="BS35" s="384"/>
      <c r="BT35" s="384"/>
      <c r="BU35" s="384"/>
      <c r="BV35" s="172"/>
      <c r="BW35" s="383">
        <f t="shared" ref="BW35:BW43" si="2">IF(BY35="","",BW34+1)</f>
        <v>10</v>
      </c>
      <c r="BX35" s="383"/>
      <c r="BY35" s="384" t="str">
        <f>IF('各会計、関係団体の財政状況及び健全化判断比率'!B69="","",'各会計、関係団体の財政状況及び健全化判断比率'!B69)</f>
        <v>京都府自治会館管理組合</v>
      </c>
      <c r="BZ35" s="384"/>
      <c r="CA35" s="384"/>
      <c r="CB35" s="384"/>
      <c r="CC35" s="384"/>
      <c r="CD35" s="384"/>
      <c r="CE35" s="384"/>
      <c r="CF35" s="384"/>
      <c r="CG35" s="384"/>
      <c r="CH35" s="384"/>
      <c r="CI35" s="384"/>
      <c r="CJ35" s="384"/>
      <c r="CK35" s="384"/>
      <c r="CL35" s="384"/>
      <c r="CM35" s="384"/>
      <c r="CN35" s="172"/>
      <c r="CO35" s="383">
        <f t="shared" ref="CO35:CO43" si="3">IF(CQ35="","",CO34+1)</f>
        <v>18</v>
      </c>
      <c r="CP35" s="383"/>
      <c r="CQ35" s="384" t="str">
        <f>IF('各会計、関係団体の財政状況及び健全化判断比率'!BS8="","",'各会計、関係団体の財政状況及び健全化判断比率'!BS8)</f>
        <v>学研都市京都土地開発公社</v>
      </c>
      <c r="CR35" s="384"/>
      <c r="CS35" s="384"/>
      <c r="CT35" s="384"/>
      <c r="CU35" s="384"/>
      <c r="CV35" s="384"/>
      <c r="CW35" s="384"/>
      <c r="CX35" s="384"/>
      <c r="CY35" s="384"/>
      <c r="CZ35" s="384"/>
      <c r="DA35" s="384"/>
      <c r="DB35" s="384"/>
      <c r="DC35" s="384"/>
      <c r="DD35" s="384"/>
      <c r="DE35" s="384"/>
      <c r="DG35" s="381" t="str">
        <f>IF('各会計、関係団体の財政状況及び健全化判断比率'!BR8="","",'各会計、関係団体の財政状況及び健全化判断比率'!BR8)</f>
        <v/>
      </c>
      <c r="DH35" s="381"/>
      <c r="DI35" s="177"/>
    </row>
    <row r="36" spans="1:113" ht="32.25" customHeight="1" x14ac:dyDescent="0.2">
      <c r="A36" s="172"/>
      <c r="B36" s="199"/>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172"/>
      <c r="U36" s="383">
        <f t="shared" ref="U36:U43" si="4">IF(W36="","",U35+1)</f>
        <v>5</v>
      </c>
      <c r="V36" s="383"/>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172"/>
      <c r="AM36" s="383">
        <f t="shared" si="0"/>
        <v>8</v>
      </c>
      <c r="AN36" s="383"/>
      <c r="AO36" s="384" t="str">
        <f>IF('各会計、関係団体の財政状況及び健全化判断比率'!B33="","",'各会計、関係団体の財政状況及び健全化判断比率'!B33)</f>
        <v>農業集落排水事業会計</v>
      </c>
      <c r="AP36" s="384"/>
      <c r="AQ36" s="384"/>
      <c r="AR36" s="384"/>
      <c r="AS36" s="384"/>
      <c r="AT36" s="384"/>
      <c r="AU36" s="384"/>
      <c r="AV36" s="384"/>
      <c r="AW36" s="384"/>
      <c r="AX36" s="384"/>
      <c r="AY36" s="384"/>
      <c r="AZ36" s="384"/>
      <c r="BA36" s="384"/>
      <c r="BB36" s="384"/>
      <c r="BC36" s="384"/>
      <c r="BD36" s="172"/>
      <c r="BE36" s="383" t="str">
        <f t="shared" si="1"/>
        <v/>
      </c>
      <c r="BF36" s="383"/>
      <c r="BG36" s="384"/>
      <c r="BH36" s="384"/>
      <c r="BI36" s="384"/>
      <c r="BJ36" s="384"/>
      <c r="BK36" s="384"/>
      <c r="BL36" s="384"/>
      <c r="BM36" s="384"/>
      <c r="BN36" s="384"/>
      <c r="BO36" s="384"/>
      <c r="BP36" s="384"/>
      <c r="BQ36" s="384"/>
      <c r="BR36" s="384"/>
      <c r="BS36" s="384"/>
      <c r="BT36" s="384"/>
      <c r="BU36" s="384"/>
      <c r="BV36" s="172"/>
      <c r="BW36" s="383">
        <f t="shared" si="2"/>
        <v>11</v>
      </c>
      <c r="BX36" s="383"/>
      <c r="BY36" s="384" t="str">
        <f>IF('各会計、関係団体の財政状況及び健全化判断比率'!B70="","",'各会計、関係団体の財政状況及び健全化判断比率'!B70)</f>
        <v>京都府住宅新築資金等貸付事業管理組合（一般会計）</v>
      </c>
      <c r="BZ36" s="384"/>
      <c r="CA36" s="384"/>
      <c r="CB36" s="384"/>
      <c r="CC36" s="384"/>
      <c r="CD36" s="384"/>
      <c r="CE36" s="384"/>
      <c r="CF36" s="384"/>
      <c r="CG36" s="384"/>
      <c r="CH36" s="384"/>
      <c r="CI36" s="384"/>
      <c r="CJ36" s="384"/>
      <c r="CK36" s="384"/>
      <c r="CL36" s="384"/>
      <c r="CM36" s="384"/>
      <c r="CN36" s="172"/>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G36" s="381" t="str">
        <f>IF('各会計、関係団体の財政状況及び健全化判断比率'!BR9="","",'各会計、関係団体の財政状況及び健全化判断比率'!BR9)</f>
        <v/>
      </c>
      <c r="DH36" s="381"/>
      <c r="DI36" s="177"/>
    </row>
    <row r="37" spans="1:113" ht="32.25" customHeight="1" x14ac:dyDescent="0.2">
      <c r="A37" s="172"/>
      <c r="B37" s="199"/>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172"/>
      <c r="U37" s="383" t="str">
        <f t="shared" si="4"/>
        <v/>
      </c>
      <c r="V37" s="383"/>
      <c r="W37" s="384"/>
      <c r="X37" s="384"/>
      <c r="Y37" s="384"/>
      <c r="Z37" s="384"/>
      <c r="AA37" s="384"/>
      <c r="AB37" s="384"/>
      <c r="AC37" s="384"/>
      <c r="AD37" s="384"/>
      <c r="AE37" s="384"/>
      <c r="AF37" s="384"/>
      <c r="AG37" s="384"/>
      <c r="AH37" s="384"/>
      <c r="AI37" s="384"/>
      <c r="AJ37" s="384"/>
      <c r="AK37" s="384"/>
      <c r="AL37" s="172"/>
      <c r="AM37" s="383" t="str">
        <f t="shared" si="0"/>
        <v/>
      </c>
      <c r="AN37" s="383"/>
      <c r="AO37" s="384"/>
      <c r="AP37" s="384"/>
      <c r="AQ37" s="384"/>
      <c r="AR37" s="384"/>
      <c r="AS37" s="384"/>
      <c r="AT37" s="384"/>
      <c r="AU37" s="384"/>
      <c r="AV37" s="384"/>
      <c r="AW37" s="384"/>
      <c r="AX37" s="384"/>
      <c r="AY37" s="384"/>
      <c r="AZ37" s="384"/>
      <c r="BA37" s="384"/>
      <c r="BB37" s="384"/>
      <c r="BC37" s="384"/>
      <c r="BD37" s="172"/>
      <c r="BE37" s="383" t="str">
        <f t="shared" si="1"/>
        <v/>
      </c>
      <c r="BF37" s="383"/>
      <c r="BG37" s="384"/>
      <c r="BH37" s="384"/>
      <c r="BI37" s="384"/>
      <c r="BJ37" s="384"/>
      <c r="BK37" s="384"/>
      <c r="BL37" s="384"/>
      <c r="BM37" s="384"/>
      <c r="BN37" s="384"/>
      <c r="BO37" s="384"/>
      <c r="BP37" s="384"/>
      <c r="BQ37" s="384"/>
      <c r="BR37" s="384"/>
      <c r="BS37" s="384"/>
      <c r="BT37" s="384"/>
      <c r="BU37" s="384"/>
      <c r="BV37" s="172"/>
      <c r="BW37" s="383">
        <f t="shared" si="2"/>
        <v>12</v>
      </c>
      <c r="BX37" s="383"/>
      <c r="BY37" s="384" t="str">
        <f>IF('各会計、関係団体の財政状況及び健全化判断比率'!B71="","",'各会計、関係団体の財政状況及び健全化判断比率'!B71)</f>
        <v>京都府住宅新築資金等貸付事業管理組合（特別会計）</v>
      </c>
      <c r="BZ37" s="384"/>
      <c r="CA37" s="384"/>
      <c r="CB37" s="384"/>
      <c r="CC37" s="384"/>
      <c r="CD37" s="384"/>
      <c r="CE37" s="384"/>
      <c r="CF37" s="384"/>
      <c r="CG37" s="384"/>
      <c r="CH37" s="384"/>
      <c r="CI37" s="384"/>
      <c r="CJ37" s="384"/>
      <c r="CK37" s="384"/>
      <c r="CL37" s="384"/>
      <c r="CM37" s="384"/>
      <c r="CN37" s="172"/>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G37" s="381" t="str">
        <f>IF('各会計、関係団体の財政状況及び健全化判断比率'!BR10="","",'各会計、関係団体の財政状況及び健全化判断比率'!BR10)</f>
        <v/>
      </c>
      <c r="DH37" s="381"/>
      <c r="DI37" s="177"/>
    </row>
    <row r="38" spans="1:113" ht="32.25" customHeight="1" x14ac:dyDescent="0.2">
      <c r="A38" s="172"/>
      <c r="B38" s="199"/>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172"/>
      <c r="U38" s="383" t="str">
        <f t="shared" si="4"/>
        <v/>
      </c>
      <c r="V38" s="383"/>
      <c r="W38" s="384"/>
      <c r="X38" s="384"/>
      <c r="Y38" s="384"/>
      <c r="Z38" s="384"/>
      <c r="AA38" s="384"/>
      <c r="AB38" s="384"/>
      <c r="AC38" s="384"/>
      <c r="AD38" s="384"/>
      <c r="AE38" s="384"/>
      <c r="AF38" s="384"/>
      <c r="AG38" s="384"/>
      <c r="AH38" s="384"/>
      <c r="AI38" s="384"/>
      <c r="AJ38" s="384"/>
      <c r="AK38" s="384"/>
      <c r="AL38" s="172"/>
      <c r="AM38" s="383" t="str">
        <f t="shared" si="0"/>
        <v/>
      </c>
      <c r="AN38" s="383"/>
      <c r="AO38" s="384"/>
      <c r="AP38" s="384"/>
      <c r="AQ38" s="384"/>
      <c r="AR38" s="384"/>
      <c r="AS38" s="384"/>
      <c r="AT38" s="384"/>
      <c r="AU38" s="384"/>
      <c r="AV38" s="384"/>
      <c r="AW38" s="384"/>
      <c r="AX38" s="384"/>
      <c r="AY38" s="384"/>
      <c r="AZ38" s="384"/>
      <c r="BA38" s="384"/>
      <c r="BB38" s="384"/>
      <c r="BC38" s="384"/>
      <c r="BD38" s="172"/>
      <c r="BE38" s="383" t="str">
        <f t="shared" si="1"/>
        <v/>
      </c>
      <c r="BF38" s="383"/>
      <c r="BG38" s="384"/>
      <c r="BH38" s="384"/>
      <c r="BI38" s="384"/>
      <c r="BJ38" s="384"/>
      <c r="BK38" s="384"/>
      <c r="BL38" s="384"/>
      <c r="BM38" s="384"/>
      <c r="BN38" s="384"/>
      <c r="BO38" s="384"/>
      <c r="BP38" s="384"/>
      <c r="BQ38" s="384"/>
      <c r="BR38" s="384"/>
      <c r="BS38" s="384"/>
      <c r="BT38" s="384"/>
      <c r="BU38" s="384"/>
      <c r="BV38" s="172"/>
      <c r="BW38" s="383">
        <f t="shared" si="2"/>
        <v>13</v>
      </c>
      <c r="BX38" s="383"/>
      <c r="BY38" s="384" t="str">
        <f>IF('各会計、関係団体の財政状況及び健全化判断比率'!B72="","",'各会計、関係団体の財政状況及び健全化判断比率'!B72)</f>
        <v>京都府後期高齢者医療広域連合（一般会計）</v>
      </c>
      <c r="BZ38" s="384"/>
      <c r="CA38" s="384"/>
      <c r="CB38" s="384"/>
      <c r="CC38" s="384"/>
      <c r="CD38" s="384"/>
      <c r="CE38" s="384"/>
      <c r="CF38" s="384"/>
      <c r="CG38" s="384"/>
      <c r="CH38" s="384"/>
      <c r="CI38" s="384"/>
      <c r="CJ38" s="384"/>
      <c r="CK38" s="384"/>
      <c r="CL38" s="384"/>
      <c r="CM38" s="384"/>
      <c r="CN38" s="172"/>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G38" s="381" t="str">
        <f>IF('各会計、関係団体の財政状況及び健全化判断比率'!BR11="","",'各会計、関係団体の財政状況及び健全化判断比率'!BR11)</f>
        <v/>
      </c>
      <c r="DH38" s="381"/>
      <c r="DI38" s="177"/>
    </row>
    <row r="39" spans="1:113" ht="32.25" customHeight="1" x14ac:dyDescent="0.2">
      <c r="A39" s="172"/>
      <c r="B39" s="199"/>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172"/>
      <c r="U39" s="383" t="str">
        <f t="shared" si="4"/>
        <v/>
      </c>
      <c r="V39" s="383"/>
      <c r="W39" s="384"/>
      <c r="X39" s="384"/>
      <c r="Y39" s="384"/>
      <c r="Z39" s="384"/>
      <c r="AA39" s="384"/>
      <c r="AB39" s="384"/>
      <c r="AC39" s="384"/>
      <c r="AD39" s="384"/>
      <c r="AE39" s="384"/>
      <c r="AF39" s="384"/>
      <c r="AG39" s="384"/>
      <c r="AH39" s="384"/>
      <c r="AI39" s="384"/>
      <c r="AJ39" s="384"/>
      <c r="AK39" s="384"/>
      <c r="AL39" s="172"/>
      <c r="AM39" s="383" t="str">
        <f t="shared" si="0"/>
        <v/>
      </c>
      <c r="AN39" s="383"/>
      <c r="AO39" s="384"/>
      <c r="AP39" s="384"/>
      <c r="AQ39" s="384"/>
      <c r="AR39" s="384"/>
      <c r="AS39" s="384"/>
      <c r="AT39" s="384"/>
      <c r="AU39" s="384"/>
      <c r="AV39" s="384"/>
      <c r="AW39" s="384"/>
      <c r="AX39" s="384"/>
      <c r="AY39" s="384"/>
      <c r="AZ39" s="384"/>
      <c r="BA39" s="384"/>
      <c r="BB39" s="384"/>
      <c r="BC39" s="384"/>
      <c r="BD39" s="172"/>
      <c r="BE39" s="383" t="str">
        <f t="shared" si="1"/>
        <v/>
      </c>
      <c r="BF39" s="383"/>
      <c r="BG39" s="384"/>
      <c r="BH39" s="384"/>
      <c r="BI39" s="384"/>
      <c r="BJ39" s="384"/>
      <c r="BK39" s="384"/>
      <c r="BL39" s="384"/>
      <c r="BM39" s="384"/>
      <c r="BN39" s="384"/>
      <c r="BO39" s="384"/>
      <c r="BP39" s="384"/>
      <c r="BQ39" s="384"/>
      <c r="BR39" s="384"/>
      <c r="BS39" s="384"/>
      <c r="BT39" s="384"/>
      <c r="BU39" s="384"/>
      <c r="BV39" s="172"/>
      <c r="BW39" s="383">
        <f t="shared" si="2"/>
        <v>14</v>
      </c>
      <c r="BX39" s="383"/>
      <c r="BY39" s="384" t="str">
        <f>IF('各会計、関係団体の財政状況及び健全化判断比率'!B73="","",'各会計、関係団体の財政状況及び健全化判断比率'!B73)</f>
        <v>京都府後期高齢者医療広域連合（特別会計）</v>
      </c>
      <c r="BZ39" s="384"/>
      <c r="CA39" s="384"/>
      <c r="CB39" s="384"/>
      <c r="CC39" s="384"/>
      <c r="CD39" s="384"/>
      <c r="CE39" s="384"/>
      <c r="CF39" s="384"/>
      <c r="CG39" s="384"/>
      <c r="CH39" s="384"/>
      <c r="CI39" s="384"/>
      <c r="CJ39" s="384"/>
      <c r="CK39" s="384"/>
      <c r="CL39" s="384"/>
      <c r="CM39" s="384"/>
      <c r="CN39" s="172"/>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G39" s="381" t="str">
        <f>IF('各会計、関係団体の財政状況及び健全化判断比率'!BR12="","",'各会計、関係団体の財政状況及び健全化判断比率'!BR12)</f>
        <v/>
      </c>
      <c r="DH39" s="381"/>
      <c r="DI39" s="177"/>
    </row>
    <row r="40" spans="1:113" ht="32.25" customHeight="1" x14ac:dyDescent="0.2">
      <c r="A40" s="172"/>
      <c r="B40" s="199"/>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172"/>
      <c r="U40" s="383" t="str">
        <f t="shared" si="4"/>
        <v/>
      </c>
      <c r="V40" s="383"/>
      <c r="W40" s="384"/>
      <c r="X40" s="384"/>
      <c r="Y40" s="384"/>
      <c r="Z40" s="384"/>
      <c r="AA40" s="384"/>
      <c r="AB40" s="384"/>
      <c r="AC40" s="384"/>
      <c r="AD40" s="384"/>
      <c r="AE40" s="384"/>
      <c r="AF40" s="384"/>
      <c r="AG40" s="384"/>
      <c r="AH40" s="384"/>
      <c r="AI40" s="384"/>
      <c r="AJ40" s="384"/>
      <c r="AK40" s="384"/>
      <c r="AL40" s="172"/>
      <c r="AM40" s="383" t="str">
        <f t="shared" si="0"/>
        <v/>
      </c>
      <c r="AN40" s="383"/>
      <c r="AO40" s="384"/>
      <c r="AP40" s="384"/>
      <c r="AQ40" s="384"/>
      <c r="AR40" s="384"/>
      <c r="AS40" s="384"/>
      <c r="AT40" s="384"/>
      <c r="AU40" s="384"/>
      <c r="AV40" s="384"/>
      <c r="AW40" s="384"/>
      <c r="AX40" s="384"/>
      <c r="AY40" s="384"/>
      <c r="AZ40" s="384"/>
      <c r="BA40" s="384"/>
      <c r="BB40" s="384"/>
      <c r="BC40" s="384"/>
      <c r="BD40" s="172"/>
      <c r="BE40" s="383" t="str">
        <f t="shared" si="1"/>
        <v/>
      </c>
      <c r="BF40" s="383"/>
      <c r="BG40" s="384"/>
      <c r="BH40" s="384"/>
      <c r="BI40" s="384"/>
      <c r="BJ40" s="384"/>
      <c r="BK40" s="384"/>
      <c r="BL40" s="384"/>
      <c r="BM40" s="384"/>
      <c r="BN40" s="384"/>
      <c r="BO40" s="384"/>
      <c r="BP40" s="384"/>
      <c r="BQ40" s="384"/>
      <c r="BR40" s="384"/>
      <c r="BS40" s="384"/>
      <c r="BT40" s="384"/>
      <c r="BU40" s="384"/>
      <c r="BV40" s="172"/>
      <c r="BW40" s="383">
        <f t="shared" si="2"/>
        <v>15</v>
      </c>
      <c r="BX40" s="383"/>
      <c r="BY40" s="384" t="str">
        <f>IF('各会計、関係団体の財政状況及び健全化判断比率'!B74="","",'各会計、関係団体の財政状況及び健全化判断比率'!B74)</f>
        <v>京都地方税機構（一般会計）</v>
      </c>
      <c r="BZ40" s="384"/>
      <c r="CA40" s="384"/>
      <c r="CB40" s="384"/>
      <c r="CC40" s="384"/>
      <c r="CD40" s="384"/>
      <c r="CE40" s="384"/>
      <c r="CF40" s="384"/>
      <c r="CG40" s="384"/>
      <c r="CH40" s="384"/>
      <c r="CI40" s="384"/>
      <c r="CJ40" s="384"/>
      <c r="CK40" s="384"/>
      <c r="CL40" s="384"/>
      <c r="CM40" s="384"/>
      <c r="CN40" s="172"/>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G40" s="381" t="str">
        <f>IF('各会計、関係団体の財政状況及び健全化判断比率'!BR13="","",'各会計、関係団体の財政状況及び健全化判断比率'!BR13)</f>
        <v/>
      </c>
      <c r="DH40" s="381"/>
      <c r="DI40" s="177"/>
    </row>
    <row r="41" spans="1:113" ht="32.25" customHeight="1" x14ac:dyDescent="0.2">
      <c r="A41" s="172"/>
      <c r="B41" s="199"/>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172"/>
      <c r="U41" s="383" t="str">
        <f t="shared" si="4"/>
        <v/>
      </c>
      <c r="V41" s="383"/>
      <c r="W41" s="384"/>
      <c r="X41" s="384"/>
      <c r="Y41" s="384"/>
      <c r="Z41" s="384"/>
      <c r="AA41" s="384"/>
      <c r="AB41" s="384"/>
      <c r="AC41" s="384"/>
      <c r="AD41" s="384"/>
      <c r="AE41" s="384"/>
      <c r="AF41" s="384"/>
      <c r="AG41" s="384"/>
      <c r="AH41" s="384"/>
      <c r="AI41" s="384"/>
      <c r="AJ41" s="384"/>
      <c r="AK41" s="384"/>
      <c r="AL41" s="172"/>
      <c r="AM41" s="383" t="str">
        <f t="shared" si="0"/>
        <v/>
      </c>
      <c r="AN41" s="383"/>
      <c r="AO41" s="384"/>
      <c r="AP41" s="384"/>
      <c r="AQ41" s="384"/>
      <c r="AR41" s="384"/>
      <c r="AS41" s="384"/>
      <c r="AT41" s="384"/>
      <c r="AU41" s="384"/>
      <c r="AV41" s="384"/>
      <c r="AW41" s="384"/>
      <c r="AX41" s="384"/>
      <c r="AY41" s="384"/>
      <c r="AZ41" s="384"/>
      <c r="BA41" s="384"/>
      <c r="BB41" s="384"/>
      <c r="BC41" s="384"/>
      <c r="BD41" s="172"/>
      <c r="BE41" s="383" t="str">
        <f t="shared" si="1"/>
        <v/>
      </c>
      <c r="BF41" s="383"/>
      <c r="BG41" s="384"/>
      <c r="BH41" s="384"/>
      <c r="BI41" s="384"/>
      <c r="BJ41" s="384"/>
      <c r="BK41" s="384"/>
      <c r="BL41" s="384"/>
      <c r="BM41" s="384"/>
      <c r="BN41" s="384"/>
      <c r="BO41" s="384"/>
      <c r="BP41" s="384"/>
      <c r="BQ41" s="384"/>
      <c r="BR41" s="384"/>
      <c r="BS41" s="384"/>
      <c r="BT41" s="384"/>
      <c r="BU41" s="384"/>
      <c r="BV41" s="172"/>
      <c r="BW41" s="383">
        <f t="shared" si="2"/>
        <v>16</v>
      </c>
      <c r="BX41" s="383"/>
      <c r="BY41" s="384" t="str">
        <f>IF('各会計、関係団体の財政状況及び健全化判断比率'!B75="","",'各会計、関係団体の財政状況及び健全化判断比率'!B75)</f>
        <v>枚方京田辺環境施設組合</v>
      </c>
      <c r="BZ41" s="384"/>
      <c r="CA41" s="384"/>
      <c r="CB41" s="384"/>
      <c r="CC41" s="384"/>
      <c r="CD41" s="384"/>
      <c r="CE41" s="384"/>
      <c r="CF41" s="384"/>
      <c r="CG41" s="384"/>
      <c r="CH41" s="384"/>
      <c r="CI41" s="384"/>
      <c r="CJ41" s="384"/>
      <c r="CK41" s="384"/>
      <c r="CL41" s="384"/>
      <c r="CM41" s="384"/>
      <c r="CN41" s="172"/>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G41" s="381" t="str">
        <f>IF('各会計、関係団体の財政状況及び健全化判断比率'!BR14="","",'各会計、関係団体の財政状況及び健全化判断比率'!BR14)</f>
        <v/>
      </c>
      <c r="DH41" s="381"/>
      <c r="DI41" s="177"/>
    </row>
    <row r="42" spans="1:113" ht="32.25" customHeight="1" x14ac:dyDescent="0.2">
      <c r="B42" s="199"/>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172"/>
      <c r="U42" s="383" t="str">
        <f t="shared" si="4"/>
        <v/>
      </c>
      <c r="V42" s="383"/>
      <c r="W42" s="384"/>
      <c r="X42" s="384"/>
      <c r="Y42" s="384"/>
      <c r="Z42" s="384"/>
      <c r="AA42" s="384"/>
      <c r="AB42" s="384"/>
      <c r="AC42" s="384"/>
      <c r="AD42" s="384"/>
      <c r="AE42" s="384"/>
      <c r="AF42" s="384"/>
      <c r="AG42" s="384"/>
      <c r="AH42" s="384"/>
      <c r="AI42" s="384"/>
      <c r="AJ42" s="384"/>
      <c r="AK42" s="384"/>
      <c r="AL42" s="172"/>
      <c r="AM42" s="383" t="str">
        <f t="shared" si="0"/>
        <v/>
      </c>
      <c r="AN42" s="383"/>
      <c r="AO42" s="384"/>
      <c r="AP42" s="384"/>
      <c r="AQ42" s="384"/>
      <c r="AR42" s="384"/>
      <c r="AS42" s="384"/>
      <c r="AT42" s="384"/>
      <c r="AU42" s="384"/>
      <c r="AV42" s="384"/>
      <c r="AW42" s="384"/>
      <c r="AX42" s="384"/>
      <c r="AY42" s="384"/>
      <c r="AZ42" s="384"/>
      <c r="BA42" s="384"/>
      <c r="BB42" s="384"/>
      <c r="BC42" s="384"/>
      <c r="BD42" s="172"/>
      <c r="BE42" s="383" t="str">
        <f t="shared" si="1"/>
        <v/>
      </c>
      <c r="BF42" s="383"/>
      <c r="BG42" s="384"/>
      <c r="BH42" s="384"/>
      <c r="BI42" s="384"/>
      <c r="BJ42" s="384"/>
      <c r="BK42" s="384"/>
      <c r="BL42" s="384"/>
      <c r="BM42" s="384"/>
      <c r="BN42" s="384"/>
      <c r="BO42" s="384"/>
      <c r="BP42" s="384"/>
      <c r="BQ42" s="384"/>
      <c r="BR42" s="384"/>
      <c r="BS42" s="384"/>
      <c r="BT42" s="384"/>
      <c r="BU42" s="384"/>
      <c r="BV42" s="172"/>
      <c r="BW42" s="383" t="str">
        <f t="shared" si="2"/>
        <v/>
      </c>
      <c r="BX42" s="383"/>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172"/>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G42" s="381" t="str">
        <f>IF('各会計、関係団体の財政状況及び健全化判断比率'!BR15="","",'各会計、関係団体の財政状況及び健全化判断比率'!BR15)</f>
        <v/>
      </c>
      <c r="DH42" s="381"/>
      <c r="DI42" s="177"/>
    </row>
    <row r="43" spans="1:113" ht="32.25" customHeight="1" x14ac:dyDescent="0.2">
      <c r="B43" s="199"/>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172"/>
      <c r="U43" s="383" t="str">
        <f t="shared" si="4"/>
        <v/>
      </c>
      <c r="V43" s="383"/>
      <c r="W43" s="384"/>
      <c r="X43" s="384"/>
      <c r="Y43" s="384"/>
      <c r="Z43" s="384"/>
      <c r="AA43" s="384"/>
      <c r="AB43" s="384"/>
      <c r="AC43" s="384"/>
      <c r="AD43" s="384"/>
      <c r="AE43" s="384"/>
      <c r="AF43" s="384"/>
      <c r="AG43" s="384"/>
      <c r="AH43" s="384"/>
      <c r="AI43" s="384"/>
      <c r="AJ43" s="384"/>
      <c r="AK43" s="384"/>
      <c r="AL43" s="172"/>
      <c r="AM43" s="383" t="str">
        <f t="shared" si="0"/>
        <v/>
      </c>
      <c r="AN43" s="383"/>
      <c r="AO43" s="384"/>
      <c r="AP43" s="384"/>
      <c r="AQ43" s="384"/>
      <c r="AR43" s="384"/>
      <c r="AS43" s="384"/>
      <c r="AT43" s="384"/>
      <c r="AU43" s="384"/>
      <c r="AV43" s="384"/>
      <c r="AW43" s="384"/>
      <c r="AX43" s="384"/>
      <c r="AY43" s="384"/>
      <c r="AZ43" s="384"/>
      <c r="BA43" s="384"/>
      <c r="BB43" s="384"/>
      <c r="BC43" s="384"/>
      <c r="BD43" s="172"/>
      <c r="BE43" s="383" t="str">
        <f t="shared" si="1"/>
        <v/>
      </c>
      <c r="BF43" s="383"/>
      <c r="BG43" s="384"/>
      <c r="BH43" s="384"/>
      <c r="BI43" s="384"/>
      <c r="BJ43" s="384"/>
      <c r="BK43" s="384"/>
      <c r="BL43" s="384"/>
      <c r="BM43" s="384"/>
      <c r="BN43" s="384"/>
      <c r="BO43" s="384"/>
      <c r="BP43" s="384"/>
      <c r="BQ43" s="384"/>
      <c r="BR43" s="384"/>
      <c r="BS43" s="384"/>
      <c r="BT43" s="384"/>
      <c r="BU43" s="384"/>
      <c r="BV43" s="172"/>
      <c r="BW43" s="383" t="str">
        <f t="shared" si="2"/>
        <v/>
      </c>
      <c r="BX43" s="383"/>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172"/>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G43" s="381" t="str">
        <f>IF('各会計、関係団体の財政状況及び健全化判断比率'!BR16="","",'各会計、関係団体の財政状況及び健全化判断比率'!BR16)</f>
        <v/>
      </c>
      <c r="DH43" s="381"/>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210</v>
      </c>
      <c r="E46" s="380" t="s">
        <v>211</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x14ac:dyDescent="0.2">
      <c r="E47" s="380" t="s">
        <v>212</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x14ac:dyDescent="0.2">
      <c r="E48" s="380" t="s">
        <v>213</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x14ac:dyDescent="0.2">
      <c r="E49" s="382" t="s">
        <v>214</v>
      </c>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row>
    <row r="50" spans="5:113" x14ac:dyDescent="0.2">
      <c r="E50" s="380" t="s">
        <v>215</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x14ac:dyDescent="0.2">
      <c r="E51" s="380" t="s">
        <v>216</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x14ac:dyDescent="0.2">
      <c r="E52" s="380" t="s">
        <v>217</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x14ac:dyDescent="0.2">
      <c r="E53" s="171" t="s">
        <v>613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98" t="s">
        <v>575</v>
      </c>
      <c r="D34" s="1198"/>
      <c r="E34" s="1199"/>
      <c r="F34" s="32">
        <v>0</v>
      </c>
      <c r="G34" s="33">
        <v>0</v>
      </c>
      <c r="H34" s="33">
        <v>0</v>
      </c>
      <c r="I34" s="33">
        <v>0</v>
      </c>
      <c r="J34" s="34" t="s">
        <v>576</v>
      </c>
      <c r="K34" s="22"/>
      <c r="L34" s="22"/>
      <c r="M34" s="22"/>
      <c r="N34" s="22"/>
      <c r="O34" s="22"/>
      <c r="P34" s="22"/>
    </row>
    <row r="35" spans="1:16" ht="39" customHeight="1" x14ac:dyDescent="0.2">
      <c r="A35" s="22"/>
      <c r="B35" s="35"/>
      <c r="C35" s="1194" t="s">
        <v>577</v>
      </c>
      <c r="D35" s="1194"/>
      <c r="E35" s="1195"/>
      <c r="F35" s="36">
        <v>29.63</v>
      </c>
      <c r="G35" s="37">
        <v>26.52</v>
      </c>
      <c r="H35" s="37">
        <v>25.11</v>
      </c>
      <c r="I35" s="37">
        <v>20.51</v>
      </c>
      <c r="J35" s="38">
        <v>15.11</v>
      </c>
      <c r="K35" s="22"/>
      <c r="L35" s="22"/>
      <c r="M35" s="22"/>
      <c r="N35" s="22"/>
      <c r="O35" s="22"/>
      <c r="P35" s="22"/>
    </row>
    <row r="36" spans="1:16" ht="39" customHeight="1" x14ac:dyDescent="0.2">
      <c r="A36" s="22"/>
      <c r="B36" s="35"/>
      <c r="C36" s="1194" t="s">
        <v>578</v>
      </c>
      <c r="D36" s="1194"/>
      <c r="E36" s="1195"/>
      <c r="F36" s="36">
        <v>2.4900000000000002</v>
      </c>
      <c r="G36" s="37">
        <v>3.44</v>
      </c>
      <c r="H36" s="37">
        <v>2.35</v>
      </c>
      <c r="I36" s="37">
        <v>4.74</v>
      </c>
      <c r="J36" s="38">
        <v>5.07</v>
      </c>
      <c r="K36" s="22"/>
      <c r="L36" s="22"/>
      <c r="M36" s="22"/>
      <c r="N36" s="22"/>
      <c r="O36" s="22"/>
      <c r="P36" s="22"/>
    </row>
    <row r="37" spans="1:16" ht="39" customHeight="1" x14ac:dyDescent="0.2">
      <c r="A37" s="22"/>
      <c r="B37" s="35"/>
      <c r="C37" s="1194" t="s">
        <v>579</v>
      </c>
      <c r="D37" s="1194"/>
      <c r="E37" s="1195"/>
      <c r="F37" s="36">
        <v>2.02</v>
      </c>
      <c r="G37" s="37">
        <v>0.69</v>
      </c>
      <c r="H37" s="37">
        <v>0.59</v>
      </c>
      <c r="I37" s="37">
        <v>0.67</v>
      </c>
      <c r="J37" s="38">
        <v>0.89</v>
      </c>
      <c r="K37" s="22"/>
      <c r="L37" s="22"/>
      <c r="M37" s="22"/>
      <c r="N37" s="22"/>
      <c r="O37" s="22"/>
      <c r="P37" s="22"/>
    </row>
    <row r="38" spans="1:16" ht="39" customHeight="1" x14ac:dyDescent="0.2">
      <c r="A38" s="22"/>
      <c r="B38" s="35"/>
      <c r="C38" s="1194" t="s">
        <v>580</v>
      </c>
      <c r="D38" s="1194"/>
      <c r="E38" s="1195"/>
      <c r="F38" s="36" t="s">
        <v>527</v>
      </c>
      <c r="G38" s="37">
        <v>0.47</v>
      </c>
      <c r="H38" s="37">
        <v>0.49</v>
      </c>
      <c r="I38" s="37">
        <v>0.62</v>
      </c>
      <c r="J38" s="38">
        <v>0.77</v>
      </c>
      <c r="K38" s="22"/>
      <c r="L38" s="22"/>
      <c r="M38" s="22"/>
      <c r="N38" s="22"/>
      <c r="O38" s="22"/>
      <c r="P38" s="22"/>
    </row>
    <row r="39" spans="1:16" ht="39" customHeight="1" x14ac:dyDescent="0.2">
      <c r="A39" s="22"/>
      <c r="B39" s="35"/>
      <c r="C39" s="1194" t="s">
        <v>581</v>
      </c>
      <c r="D39" s="1194"/>
      <c r="E39" s="1195"/>
      <c r="F39" s="36">
        <v>0.88</v>
      </c>
      <c r="G39" s="37">
        <v>0.26</v>
      </c>
      <c r="H39" s="37">
        <v>0.03</v>
      </c>
      <c r="I39" s="37">
        <v>0.04</v>
      </c>
      <c r="J39" s="38">
        <v>0.56999999999999995</v>
      </c>
      <c r="K39" s="22"/>
      <c r="L39" s="22"/>
      <c r="M39" s="22"/>
      <c r="N39" s="22"/>
      <c r="O39" s="22"/>
      <c r="P39" s="22"/>
    </row>
    <row r="40" spans="1:16" ht="39" customHeight="1" x14ac:dyDescent="0.2">
      <c r="A40" s="22"/>
      <c r="B40" s="35"/>
      <c r="C40" s="1194" t="s">
        <v>582</v>
      </c>
      <c r="D40" s="1194"/>
      <c r="E40" s="1195"/>
      <c r="F40" s="36" t="s">
        <v>527</v>
      </c>
      <c r="G40" s="37">
        <v>0.04</v>
      </c>
      <c r="H40" s="37">
        <v>0.11</v>
      </c>
      <c r="I40" s="37">
        <v>0.16</v>
      </c>
      <c r="J40" s="38">
        <v>0.25</v>
      </c>
      <c r="K40" s="22"/>
      <c r="L40" s="22"/>
      <c r="M40" s="22"/>
      <c r="N40" s="22"/>
      <c r="O40" s="22"/>
      <c r="P40" s="22"/>
    </row>
    <row r="41" spans="1:16" ht="39" customHeight="1" x14ac:dyDescent="0.2">
      <c r="A41" s="22"/>
      <c r="B41" s="35"/>
      <c r="C41" s="1194" t="s">
        <v>583</v>
      </c>
      <c r="D41" s="1194"/>
      <c r="E41" s="1195"/>
      <c r="F41" s="36">
        <v>0</v>
      </c>
      <c r="G41" s="37">
        <v>0</v>
      </c>
      <c r="H41" s="37">
        <v>0</v>
      </c>
      <c r="I41" s="37">
        <v>0</v>
      </c>
      <c r="J41" s="38">
        <v>0</v>
      </c>
      <c r="K41" s="22"/>
      <c r="L41" s="22"/>
      <c r="M41" s="22"/>
      <c r="N41" s="22"/>
      <c r="O41" s="22"/>
      <c r="P41" s="22"/>
    </row>
    <row r="42" spans="1:16" ht="39" customHeight="1" x14ac:dyDescent="0.2">
      <c r="A42" s="22"/>
      <c r="B42" s="39"/>
      <c r="C42" s="1194" t="s">
        <v>584</v>
      </c>
      <c r="D42" s="1194"/>
      <c r="E42" s="1195"/>
      <c r="F42" s="36" t="s">
        <v>527</v>
      </c>
      <c r="G42" s="37" t="s">
        <v>527</v>
      </c>
      <c r="H42" s="37" t="s">
        <v>527</v>
      </c>
      <c r="I42" s="37" t="s">
        <v>527</v>
      </c>
      <c r="J42" s="38" t="s">
        <v>527</v>
      </c>
      <c r="K42" s="22"/>
      <c r="L42" s="22"/>
      <c r="M42" s="22"/>
      <c r="N42" s="22"/>
      <c r="O42" s="22"/>
      <c r="P42" s="22"/>
    </row>
    <row r="43" spans="1:16" ht="39" customHeight="1" thickBot="1" x14ac:dyDescent="0.25">
      <c r="A43" s="22"/>
      <c r="B43" s="40"/>
      <c r="C43" s="1196" t="s">
        <v>585</v>
      </c>
      <c r="D43" s="1196"/>
      <c r="E43" s="1197"/>
      <c r="F43" s="41">
        <v>1.34</v>
      </c>
      <c r="G43" s="42" t="s">
        <v>527</v>
      </c>
      <c r="H43" s="42" t="s">
        <v>527</v>
      </c>
      <c r="I43" s="42" t="s">
        <v>527</v>
      </c>
      <c r="J43" s="43" t="s">
        <v>527</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n3TYxg0ihQqp+j5gbzR8ZWDOOCopZZcE7HLKNIie9IAAFg7IYwXIYbU4trG52Il+UEJeIZpBv/h7WHRjVSJgQ==" saltValue="Ti1Erz37a4qKKAKlTnZR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2">
      <c r="A45" s="46"/>
      <c r="B45" s="1218" t="s">
        <v>11</v>
      </c>
      <c r="C45" s="1219"/>
      <c r="D45" s="56"/>
      <c r="E45" s="1224" t="s">
        <v>12</v>
      </c>
      <c r="F45" s="1224"/>
      <c r="G45" s="1224"/>
      <c r="H45" s="1224"/>
      <c r="I45" s="1224"/>
      <c r="J45" s="1225"/>
      <c r="K45" s="57">
        <v>2513</v>
      </c>
      <c r="L45" s="58">
        <v>2285</v>
      </c>
      <c r="M45" s="58">
        <v>2231</v>
      </c>
      <c r="N45" s="58">
        <v>2151</v>
      </c>
      <c r="O45" s="59">
        <v>2141</v>
      </c>
      <c r="P45" s="46"/>
      <c r="Q45" s="46"/>
      <c r="R45" s="46"/>
      <c r="S45" s="46"/>
      <c r="T45" s="46"/>
      <c r="U45" s="46"/>
    </row>
    <row r="46" spans="1:21" ht="30.75" customHeight="1" x14ac:dyDescent="0.2">
      <c r="A46" s="46"/>
      <c r="B46" s="1220"/>
      <c r="C46" s="1221"/>
      <c r="D46" s="60"/>
      <c r="E46" s="1202" t="s">
        <v>13</v>
      </c>
      <c r="F46" s="1202"/>
      <c r="G46" s="1202"/>
      <c r="H46" s="1202"/>
      <c r="I46" s="1202"/>
      <c r="J46" s="1203"/>
      <c r="K46" s="61" t="s">
        <v>527</v>
      </c>
      <c r="L46" s="62" t="s">
        <v>527</v>
      </c>
      <c r="M46" s="62" t="s">
        <v>527</v>
      </c>
      <c r="N46" s="62" t="s">
        <v>527</v>
      </c>
      <c r="O46" s="63" t="s">
        <v>527</v>
      </c>
      <c r="P46" s="46"/>
      <c r="Q46" s="46"/>
      <c r="R46" s="46"/>
      <c r="S46" s="46"/>
      <c r="T46" s="46"/>
      <c r="U46" s="46"/>
    </row>
    <row r="47" spans="1:21" ht="30.75" customHeight="1" x14ac:dyDescent="0.2">
      <c r="A47" s="46"/>
      <c r="B47" s="1220"/>
      <c r="C47" s="1221"/>
      <c r="D47" s="60"/>
      <c r="E47" s="1202" t="s">
        <v>14</v>
      </c>
      <c r="F47" s="1202"/>
      <c r="G47" s="1202"/>
      <c r="H47" s="1202"/>
      <c r="I47" s="1202"/>
      <c r="J47" s="1203"/>
      <c r="K47" s="61" t="s">
        <v>527</v>
      </c>
      <c r="L47" s="62" t="s">
        <v>527</v>
      </c>
      <c r="M47" s="62" t="s">
        <v>527</v>
      </c>
      <c r="N47" s="62" t="s">
        <v>527</v>
      </c>
      <c r="O47" s="63" t="s">
        <v>527</v>
      </c>
      <c r="P47" s="46"/>
      <c r="Q47" s="46"/>
      <c r="R47" s="46"/>
      <c r="S47" s="46"/>
      <c r="T47" s="46"/>
      <c r="U47" s="46"/>
    </row>
    <row r="48" spans="1:21" ht="30.75" customHeight="1" x14ac:dyDescent="0.2">
      <c r="A48" s="46"/>
      <c r="B48" s="1220"/>
      <c r="C48" s="1221"/>
      <c r="D48" s="60"/>
      <c r="E48" s="1202" t="s">
        <v>15</v>
      </c>
      <c r="F48" s="1202"/>
      <c r="G48" s="1202"/>
      <c r="H48" s="1202"/>
      <c r="I48" s="1202"/>
      <c r="J48" s="1203"/>
      <c r="K48" s="61">
        <v>572</v>
      </c>
      <c r="L48" s="62">
        <v>318</v>
      </c>
      <c r="M48" s="62">
        <v>374</v>
      </c>
      <c r="N48" s="62">
        <v>418</v>
      </c>
      <c r="O48" s="63">
        <v>679</v>
      </c>
      <c r="P48" s="46"/>
      <c r="Q48" s="46"/>
      <c r="R48" s="46"/>
      <c r="S48" s="46"/>
      <c r="T48" s="46"/>
      <c r="U48" s="46"/>
    </row>
    <row r="49" spans="1:21" ht="30.75" customHeight="1" x14ac:dyDescent="0.2">
      <c r="A49" s="46"/>
      <c r="B49" s="1220"/>
      <c r="C49" s="1221"/>
      <c r="D49" s="60"/>
      <c r="E49" s="1202" t="s">
        <v>16</v>
      </c>
      <c r="F49" s="1202"/>
      <c r="G49" s="1202"/>
      <c r="H49" s="1202"/>
      <c r="I49" s="1202"/>
      <c r="J49" s="1203"/>
      <c r="K49" s="61" t="s">
        <v>527</v>
      </c>
      <c r="L49" s="62" t="s">
        <v>527</v>
      </c>
      <c r="M49" s="62" t="s">
        <v>527</v>
      </c>
      <c r="N49" s="62" t="s">
        <v>527</v>
      </c>
      <c r="O49" s="63" t="s">
        <v>527</v>
      </c>
      <c r="P49" s="46"/>
      <c r="Q49" s="46"/>
      <c r="R49" s="46"/>
      <c r="S49" s="46"/>
      <c r="T49" s="46"/>
      <c r="U49" s="46"/>
    </row>
    <row r="50" spans="1:21" ht="30.75" customHeight="1" x14ac:dyDescent="0.2">
      <c r="A50" s="46"/>
      <c r="B50" s="1220"/>
      <c r="C50" s="1221"/>
      <c r="D50" s="60"/>
      <c r="E50" s="1202" t="s">
        <v>17</v>
      </c>
      <c r="F50" s="1202"/>
      <c r="G50" s="1202"/>
      <c r="H50" s="1202"/>
      <c r="I50" s="1202"/>
      <c r="J50" s="1203"/>
      <c r="K50" s="61">
        <v>7</v>
      </c>
      <c r="L50" s="62">
        <v>22</v>
      </c>
      <c r="M50" s="62">
        <v>27</v>
      </c>
      <c r="N50" s="62">
        <v>16</v>
      </c>
      <c r="O50" s="63">
        <v>13</v>
      </c>
      <c r="P50" s="46"/>
      <c r="Q50" s="46"/>
      <c r="R50" s="46"/>
      <c r="S50" s="46"/>
      <c r="T50" s="46"/>
      <c r="U50" s="46"/>
    </row>
    <row r="51" spans="1:21" ht="30.75" customHeight="1" x14ac:dyDescent="0.2">
      <c r="A51" s="46"/>
      <c r="B51" s="1222"/>
      <c r="C51" s="1223"/>
      <c r="D51" s="64"/>
      <c r="E51" s="1202" t="s">
        <v>18</v>
      </c>
      <c r="F51" s="1202"/>
      <c r="G51" s="1202"/>
      <c r="H51" s="1202"/>
      <c r="I51" s="1202"/>
      <c r="J51" s="1203"/>
      <c r="K51" s="61" t="s">
        <v>527</v>
      </c>
      <c r="L51" s="62" t="s">
        <v>527</v>
      </c>
      <c r="M51" s="62" t="s">
        <v>527</v>
      </c>
      <c r="N51" s="62" t="s">
        <v>527</v>
      </c>
      <c r="O51" s="63" t="s">
        <v>527</v>
      </c>
      <c r="P51" s="46"/>
      <c r="Q51" s="46"/>
      <c r="R51" s="46"/>
      <c r="S51" s="46"/>
      <c r="T51" s="46"/>
      <c r="U51" s="46"/>
    </row>
    <row r="52" spans="1:21" ht="30.75" customHeight="1" x14ac:dyDescent="0.2">
      <c r="A52" s="46"/>
      <c r="B52" s="1200" t="s">
        <v>19</v>
      </c>
      <c r="C52" s="1201"/>
      <c r="D52" s="64"/>
      <c r="E52" s="1202" t="s">
        <v>20</v>
      </c>
      <c r="F52" s="1202"/>
      <c r="G52" s="1202"/>
      <c r="H52" s="1202"/>
      <c r="I52" s="1202"/>
      <c r="J52" s="1203"/>
      <c r="K52" s="61">
        <v>2635</v>
      </c>
      <c r="L52" s="62">
        <v>2540</v>
      </c>
      <c r="M52" s="62">
        <v>2541</v>
      </c>
      <c r="N52" s="62">
        <v>2598</v>
      </c>
      <c r="O52" s="63">
        <v>2668</v>
      </c>
      <c r="P52" s="46"/>
      <c r="Q52" s="46"/>
      <c r="R52" s="46"/>
      <c r="S52" s="46"/>
      <c r="T52" s="46"/>
      <c r="U52" s="46"/>
    </row>
    <row r="53" spans="1:21" ht="30.75" customHeight="1" thickBot="1" x14ac:dyDescent="0.25">
      <c r="A53" s="46"/>
      <c r="B53" s="1204" t="s">
        <v>21</v>
      </c>
      <c r="C53" s="1205"/>
      <c r="D53" s="65"/>
      <c r="E53" s="1206" t="s">
        <v>22</v>
      </c>
      <c r="F53" s="1206"/>
      <c r="G53" s="1206"/>
      <c r="H53" s="1206"/>
      <c r="I53" s="1206"/>
      <c r="J53" s="1207"/>
      <c r="K53" s="66">
        <v>457</v>
      </c>
      <c r="L53" s="67">
        <v>85</v>
      </c>
      <c r="M53" s="67">
        <v>91</v>
      </c>
      <c r="N53" s="67">
        <v>-13</v>
      </c>
      <c r="O53" s="68">
        <v>165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586</v>
      </c>
      <c r="P55" s="46"/>
      <c r="Q55" s="46"/>
      <c r="R55" s="46"/>
      <c r="S55" s="46"/>
      <c r="T55" s="46"/>
      <c r="U55" s="46"/>
    </row>
    <row r="56" spans="1:21" ht="31.5" customHeight="1" thickBot="1" x14ac:dyDescent="0.25">
      <c r="A56" s="46"/>
      <c r="B56" s="74"/>
      <c r="C56" s="75"/>
      <c r="D56" s="75"/>
      <c r="E56" s="76"/>
      <c r="F56" s="76"/>
      <c r="G56" s="76"/>
      <c r="H56" s="76"/>
      <c r="I56" s="76"/>
      <c r="J56" s="77" t="s">
        <v>2</v>
      </c>
      <c r="K56" s="78" t="s">
        <v>587</v>
      </c>
      <c r="L56" s="79" t="s">
        <v>588</v>
      </c>
      <c r="M56" s="79" t="s">
        <v>589</v>
      </c>
      <c r="N56" s="79" t="s">
        <v>590</v>
      </c>
      <c r="O56" s="80" t="s">
        <v>591</v>
      </c>
      <c r="P56" s="46"/>
      <c r="Q56" s="46"/>
      <c r="R56" s="46"/>
      <c r="S56" s="46"/>
      <c r="T56" s="46"/>
      <c r="U56" s="46"/>
    </row>
    <row r="57" spans="1:21" ht="31.5" customHeight="1" x14ac:dyDescent="0.2">
      <c r="B57" s="1208" t="s">
        <v>25</v>
      </c>
      <c r="C57" s="1209"/>
      <c r="D57" s="1212" t="s">
        <v>26</v>
      </c>
      <c r="E57" s="1213"/>
      <c r="F57" s="1213"/>
      <c r="G57" s="1213"/>
      <c r="H57" s="1213"/>
      <c r="I57" s="1213"/>
      <c r="J57" s="1214"/>
      <c r="K57" s="81"/>
      <c r="L57" s="82"/>
      <c r="M57" s="82"/>
      <c r="N57" s="82"/>
      <c r="O57" s="83"/>
    </row>
    <row r="58" spans="1:21" ht="31.5" customHeight="1" thickBot="1" x14ac:dyDescent="0.25">
      <c r="B58" s="1210"/>
      <c r="C58" s="1211"/>
      <c r="D58" s="1215" t="s">
        <v>27</v>
      </c>
      <c r="E58" s="1216"/>
      <c r="F58" s="1216"/>
      <c r="G58" s="1216"/>
      <c r="H58" s="1216"/>
      <c r="I58" s="1216"/>
      <c r="J58" s="121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ebre8VXhjpFg0mIM4axXeyZUquwfJ8EXNvRy3VTN5PaRlB1P+tqNzdBWxXnKWW35ROCplW+5bMxuoSjIhb4fkA==" saltValue="Sz9MLw+Cqn+vQn0+50sy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568</v>
      </c>
      <c r="J40" s="98" t="s">
        <v>569</v>
      </c>
      <c r="K40" s="98" t="s">
        <v>570</v>
      </c>
      <c r="L40" s="98" t="s">
        <v>571</v>
      </c>
      <c r="M40" s="99" t="s">
        <v>572</v>
      </c>
    </row>
    <row r="41" spans="2:13" ht="27.75" customHeight="1" x14ac:dyDescent="0.2">
      <c r="B41" s="1238" t="s">
        <v>30</v>
      </c>
      <c r="C41" s="1239"/>
      <c r="D41" s="100"/>
      <c r="E41" s="1240" t="s">
        <v>31</v>
      </c>
      <c r="F41" s="1240"/>
      <c r="G41" s="1240"/>
      <c r="H41" s="1241"/>
      <c r="I41" s="332">
        <v>20283</v>
      </c>
      <c r="J41" s="333">
        <v>19783</v>
      </c>
      <c r="K41" s="333">
        <v>19143</v>
      </c>
      <c r="L41" s="333">
        <v>18885</v>
      </c>
      <c r="M41" s="334">
        <v>18274</v>
      </c>
    </row>
    <row r="42" spans="2:13" ht="27.75" customHeight="1" x14ac:dyDescent="0.2">
      <c r="B42" s="1228"/>
      <c r="C42" s="1229"/>
      <c r="D42" s="101"/>
      <c r="E42" s="1232" t="s">
        <v>32</v>
      </c>
      <c r="F42" s="1232"/>
      <c r="G42" s="1232"/>
      <c r="H42" s="1233"/>
      <c r="I42" s="335">
        <v>382</v>
      </c>
      <c r="J42" s="336">
        <v>573</v>
      </c>
      <c r="K42" s="336">
        <v>482</v>
      </c>
      <c r="L42" s="336">
        <v>523</v>
      </c>
      <c r="M42" s="337">
        <v>2512</v>
      </c>
    </row>
    <row r="43" spans="2:13" ht="27.75" customHeight="1" x14ac:dyDescent="0.2">
      <c r="B43" s="1228"/>
      <c r="C43" s="1229"/>
      <c r="D43" s="101"/>
      <c r="E43" s="1232" t="s">
        <v>33</v>
      </c>
      <c r="F43" s="1232"/>
      <c r="G43" s="1232"/>
      <c r="H43" s="1233"/>
      <c r="I43" s="335">
        <v>7164</v>
      </c>
      <c r="J43" s="336">
        <v>5366</v>
      </c>
      <c r="K43" s="336">
        <v>4009</v>
      </c>
      <c r="L43" s="336">
        <v>3060</v>
      </c>
      <c r="M43" s="337">
        <v>4037</v>
      </c>
    </row>
    <row r="44" spans="2:13" ht="27.75" customHeight="1" x14ac:dyDescent="0.2">
      <c r="B44" s="1228"/>
      <c r="C44" s="1229"/>
      <c r="D44" s="101"/>
      <c r="E44" s="1232" t="s">
        <v>34</v>
      </c>
      <c r="F44" s="1232"/>
      <c r="G44" s="1232"/>
      <c r="H44" s="1233"/>
      <c r="I44" s="335">
        <v>1</v>
      </c>
      <c r="J44" s="336">
        <v>0</v>
      </c>
      <c r="K44" s="336" t="s">
        <v>527</v>
      </c>
      <c r="L44" s="336" t="s">
        <v>527</v>
      </c>
      <c r="M44" s="337" t="s">
        <v>527</v>
      </c>
    </row>
    <row r="45" spans="2:13" ht="27.75" customHeight="1" x14ac:dyDescent="0.2">
      <c r="B45" s="1228"/>
      <c r="C45" s="1229"/>
      <c r="D45" s="101"/>
      <c r="E45" s="1232" t="s">
        <v>35</v>
      </c>
      <c r="F45" s="1232"/>
      <c r="G45" s="1232"/>
      <c r="H45" s="1233"/>
      <c r="I45" s="335">
        <v>3012</v>
      </c>
      <c r="J45" s="336">
        <v>2818</v>
      </c>
      <c r="K45" s="336">
        <v>2874</v>
      </c>
      <c r="L45" s="336">
        <v>2827</v>
      </c>
      <c r="M45" s="337">
        <v>2862</v>
      </c>
    </row>
    <row r="46" spans="2:13" ht="27.75" customHeight="1" x14ac:dyDescent="0.2">
      <c r="B46" s="1228"/>
      <c r="C46" s="1229"/>
      <c r="D46" s="102"/>
      <c r="E46" s="1232" t="s">
        <v>36</v>
      </c>
      <c r="F46" s="1232"/>
      <c r="G46" s="1232"/>
      <c r="H46" s="1233"/>
      <c r="I46" s="335" t="s">
        <v>527</v>
      </c>
      <c r="J46" s="336" t="s">
        <v>527</v>
      </c>
      <c r="K46" s="336" t="s">
        <v>527</v>
      </c>
      <c r="L46" s="336" t="s">
        <v>527</v>
      </c>
      <c r="M46" s="337" t="s">
        <v>527</v>
      </c>
    </row>
    <row r="47" spans="2:13" ht="27.75" customHeight="1" x14ac:dyDescent="0.2">
      <c r="B47" s="1228"/>
      <c r="C47" s="1229"/>
      <c r="D47" s="103"/>
      <c r="E47" s="1242" t="s">
        <v>37</v>
      </c>
      <c r="F47" s="1243"/>
      <c r="G47" s="1243"/>
      <c r="H47" s="1244"/>
      <c r="I47" s="335" t="s">
        <v>527</v>
      </c>
      <c r="J47" s="336" t="s">
        <v>527</v>
      </c>
      <c r="K47" s="336" t="s">
        <v>527</v>
      </c>
      <c r="L47" s="336" t="s">
        <v>527</v>
      </c>
      <c r="M47" s="337" t="s">
        <v>527</v>
      </c>
    </row>
    <row r="48" spans="2:13" ht="27.75" customHeight="1" x14ac:dyDescent="0.2">
      <c r="B48" s="1228"/>
      <c r="C48" s="1229"/>
      <c r="D48" s="101"/>
      <c r="E48" s="1232" t="s">
        <v>38</v>
      </c>
      <c r="F48" s="1232"/>
      <c r="G48" s="1232"/>
      <c r="H48" s="1233"/>
      <c r="I48" s="335" t="s">
        <v>527</v>
      </c>
      <c r="J48" s="336" t="s">
        <v>527</v>
      </c>
      <c r="K48" s="336" t="s">
        <v>527</v>
      </c>
      <c r="L48" s="336" t="s">
        <v>527</v>
      </c>
      <c r="M48" s="337" t="s">
        <v>527</v>
      </c>
    </row>
    <row r="49" spans="2:13" ht="27.75" customHeight="1" x14ac:dyDescent="0.2">
      <c r="B49" s="1230"/>
      <c r="C49" s="1231"/>
      <c r="D49" s="101"/>
      <c r="E49" s="1232" t="s">
        <v>39</v>
      </c>
      <c r="F49" s="1232"/>
      <c r="G49" s="1232"/>
      <c r="H49" s="1233"/>
      <c r="I49" s="335" t="s">
        <v>527</v>
      </c>
      <c r="J49" s="336" t="s">
        <v>527</v>
      </c>
      <c r="K49" s="336" t="s">
        <v>527</v>
      </c>
      <c r="L49" s="336" t="s">
        <v>527</v>
      </c>
      <c r="M49" s="337" t="s">
        <v>527</v>
      </c>
    </row>
    <row r="50" spans="2:13" ht="27.75" customHeight="1" x14ac:dyDescent="0.2">
      <c r="B50" s="1226" t="s">
        <v>40</v>
      </c>
      <c r="C50" s="1227"/>
      <c r="D50" s="104"/>
      <c r="E50" s="1232" t="s">
        <v>41</v>
      </c>
      <c r="F50" s="1232"/>
      <c r="G50" s="1232"/>
      <c r="H50" s="1233"/>
      <c r="I50" s="335">
        <v>6817</v>
      </c>
      <c r="J50" s="336">
        <v>7035</v>
      </c>
      <c r="K50" s="336">
        <v>7209</v>
      </c>
      <c r="L50" s="336">
        <v>7321</v>
      </c>
      <c r="M50" s="337">
        <v>8305</v>
      </c>
    </row>
    <row r="51" spans="2:13" ht="27.75" customHeight="1" x14ac:dyDescent="0.2">
      <c r="B51" s="1228"/>
      <c r="C51" s="1229"/>
      <c r="D51" s="101"/>
      <c r="E51" s="1232" t="s">
        <v>42</v>
      </c>
      <c r="F51" s="1232"/>
      <c r="G51" s="1232"/>
      <c r="H51" s="1233"/>
      <c r="I51" s="335">
        <v>4893</v>
      </c>
      <c r="J51" s="336">
        <v>4824</v>
      </c>
      <c r="K51" s="336">
        <v>4568</v>
      </c>
      <c r="L51" s="336">
        <v>4064</v>
      </c>
      <c r="M51" s="337">
        <v>4741</v>
      </c>
    </row>
    <row r="52" spans="2:13" ht="27.75" customHeight="1" x14ac:dyDescent="0.2">
      <c r="B52" s="1230"/>
      <c r="C52" s="1231"/>
      <c r="D52" s="101"/>
      <c r="E52" s="1232" t="s">
        <v>43</v>
      </c>
      <c r="F52" s="1232"/>
      <c r="G52" s="1232"/>
      <c r="H52" s="1233"/>
      <c r="I52" s="335">
        <v>21577</v>
      </c>
      <c r="J52" s="336">
        <v>21107</v>
      </c>
      <c r="K52" s="336">
        <v>20422</v>
      </c>
      <c r="L52" s="336">
        <v>19977</v>
      </c>
      <c r="M52" s="337">
        <v>19814</v>
      </c>
    </row>
    <row r="53" spans="2:13" ht="27.75" customHeight="1" thickBot="1" x14ac:dyDescent="0.25">
      <c r="B53" s="1234" t="s">
        <v>44</v>
      </c>
      <c r="C53" s="1235"/>
      <c r="D53" s="105"/>
      <c r="E53" s="1236" t="s">
        <v>45</v>
      </c>
      <c r="F53" s="1236"/>
      <c r="G53" s="1236"/>
      <c r="H53" s="1237"/>
      <c r="I53" s="338">
        <v>-2445</v>
      </c>
      <c r="J53" s="339">
        <v>-4427</v>
      </c>
      <c r="K53" s="339">
        <v>-5691</v>
      </c>
      <c r="L53" s="339">
        <v>-6067</v>
      </c>
      <c r="M53" s="340">
        <v>-5175</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j4jslejUVmIxFd2ZDMwrDUfECiIFhTLu7+5yZZzU8xYhShUPkiLD0c2c2r/2r2TpCjLEoNXKOxBDo9z7Y3Hr2g==" saltValue="UpdRnDWg4EmIrjU4ucF7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570</v>
      </c>
      <c r="G54" s="114" t="s">
        <v>571</v>
      </c>
      <c r="H54" s="115" t="s">
        <v>572</v>
      </c>
    </row>
    <row r="55" spans="2:8" ht="52.5" customHeight="1" x14ac:dyDescent="0.2">
      <c r="B55" s="116"/>
      <c r="C55" s="1253" t="s">
        <v>48</v>
      </c>
      <c r="D55" s="1253"/>
      <c r="E55" s="1254"/>
      <c r="F55" s="117">
        <v>1543</v>
      </c>
      <c r="G55" s="117">
        <v>1519</v>
      </c>
      <c r="H55" s="118">
        <v>1889</v>
      </c>
    </row>
    <row r="56" spans="2:8" ht="52.5" customHeight="1" x14ac:dyDescent="0.2">
      <c r="B56" s="119"/>
      <c r="C56" s="1255" t="s">
        <v>49</v>
      </c>
      <c r="D56" s="1255"/>
      <c r="E56" s="1256"/>
      <c r="F56" s="120">
        <v>241</v>
      </c>
      <c r="G56" s="120">
        <v>241</v>
      </c>
      <c r="H56" s="121">
        <v>241</v>
      </c>
    </row>
    <row r="57" spans="2:8" ht="53.25" customHeight="1" x14ac:dyDescent="0.2">
      <c r="B57" s="119"/>
      <c r="C57" s="1257" t="s">
        <v>50</v>
      </c>
      <c r="D57" s="1257"/>
      <c r="E57" s="1258"/>
      <c r="F57" s="122">
        <v>4408</v>
      </c>
      <c r="G57" s="122">
        <v>4502</v>
      </c>
      <c r="H57" s="123">
        <v>4712</v>
      </c>
    </row>
    <row r="58" spans="2:8" ht="45.75" customHeight="1" x14ac:dyDescent="0.2">
      <c r="B58" s="124"/>
      <c r="C58" s="1245" t="s">
        <v>608</v>
      </c>
      <c r="D58" s="1246"/>
      <c r="E58" s="1247"/>
      <c r="F58" s="125">
        <v>1385</v>
      </c>
      <c r="G58" s="125">
        <v>1386</v>
      </c>
      <c r="H58" s="126">
        <v>1386</v>
      </c>
    </row>
    <row r="59" spans="2:8" ht="45.75" customHeight="1" x14ac:dyDescent="0.2">
      <c r="B59" s="124"/>
      <c r="C59" s="1245" t="s">
        <v>609</v>
      </c>
      <c r="D59" s="1246"/>
      <c r="E59" s="1247"/>
      <c r="F59" s="125">
        <v>1224</v>
      </c>
      <c r="G59" s="125">
        <v>1225</v>
      </c>
      <c r="H59" s="126">
        <v>1225</v>
      </c>
    </row>
    <row r="60" spans="2:8" ht="45.75" customHeight="1" x14ac:dyDescent="0.2">
      <c r="B60" s="124"/>
      <c r="C60" s="1245" t="s">
        <v>610</v>
      </c>
      <c r="D60" s="1246"/>
      <c r="E60" s="1247"/>
      <c r="F60" s="125">
        <v>953</v>
      </c>
      <c r="G60" s="125">
        <v>1053</v>
      </c>
      <c r="H60" s="126">
        <v>1153</v>
      </c>
    </row>
    <row r="61" spans="2:8" ht="45.75" customHeight="1" x14ac:dyDescent="0.2">
      <c r="B61" s="124"/>
      <c r="C61" s="1245" t="s">
        <v>611</v>
      </c>
      <c r="D61" s="1246"/>
      <c r="E61" s="1247"/>
      <c r="F61" s="125">
        <v>151</v>
      </c>
      <c r="G61" s="125">
        <v>151</v>
      </c>
      <c r="H61" s="126">
        <v>251</v>
      </c>
    </row>
    <row r="62" spans="2:8" ht="45.75" customHeight="1" thickBot="1" x14ac:dyDescent="0.25">
      <c r="B62" s="127"/>
      <c r="C62" s="1248" t="s">
        <v>612</v>
      </c>
      <c r="D62" s="1249"/>
      <c r="E62" s="1250"/>
      <c r="F62" s="128">
        <v>181</v>
      </c>
      <c r="G62" s="128">
        <v>187</v>
      </c>
      <c r="H62" s="129">
        <v>205</v>
      </c>
    </row>
    <row r="63" spans="2:8" ht="52.5" customHeight="1" thickBot="1" x14ac:dyDescent="0.25">
      <c r="B63" s="130"/>
      <c r="C63" s="1251" t="s">
        <v>51</v>
      </c>
      <c r="D63" s="1251"/>
      <c r="E63" s="1252"/>
      <c r="F63" s="131">
        <v>6192</v>
      </c>
      <c r="G63" s="131">
        <v>6262</v>
      </c>
      <c r="H63" s="132">
        <v>6842</v>
      </c>
    </row>
    <row r="64" spans="2:8" ht="13.2" x14ac:dyDescent="0.2"/>
  </sheetData>
  <sheetProtection algorithmName="SHA-512" hashValue="8JWRgQ3pwSBgroR8rEPqDCNbOJ14FeFxPBo6Mwbe3joWfW/4UGzfZuq1lhlvUPU/c2IC4wqjBpu5NCiSwKAfng==" saltValue="6jZXTyrnbTGdDSku4B+r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19BCB-E647-4DB9-851F-A3887A2D0A9E}">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379"/>
      <c r="B1" s="378"/>
      <c r="DD1" s="245"/>
      <c r="DE1" s="245"/>
    </row>
    <row r="2" spans="1:109" ht="25.5" customHeight="1" x14ac:dyDescent="0.2">
      <c r="A2" s="377"/>
      <c r="C2" s="377"/>
      <c r="O2" s="377"/>
      <c r="P2" s="377"/>
      <c r="Q2" s="377"/>
      <c r="R2" s="377"/>
      <c r="S2" s="377"/>
      <c r="T2" s="377"/>
      <c r="U2" s="377"/>
      <c r="V2" s="377"/>
      <c r="W2" s="377"/>
      <c r="X2" s="377"/>
      <c r="Y2" s="377"/>
      <c r="Z2" s="377"/>
      <c r="AA2" s="377"/>
      <c r="AB2" s="377"/>
      <c r="AC2" s="377"/>
      <c r="AD2" s="377"/>
      <c r="AE2" s="377"/>
      <c r="AF2" s="377"/>
      <c r="AG2" s="377"/>
      <c r="AH2" s="377"/>
      <c r="AI2" s="377"/>
      <c r="AU2" s="377"/>
      <c r="BG2" s="377"/>
      <c r="BS2" s="377"/>
      <c r="CE2" s="377"/>
      <c r="CQ2" s="377"/>
      <c r="DD2" s="245"/>
      <c r="DE2" s="245"/>
    </row>
    <row r="3" spans="1:109" ht="25.5" customHeight="1" x14ac:dyDescent="0.2">
      <c r="A3" s="377"/>
      <c r="C3" s="377"/>
      <c r="O3" s="377"/>
      <c r="P3" s="377"/>
      <c r="Q3" s="377"/>
      <c r="R3" s="377"/>
      <c r="S3" s="377"/>
      <c r="T3" s="377"/>
      <c r="U3" s="377"/>
      <c r="V3" s="377"/>
      <c r="W3" s="377"/>
      <c r="X3" s="377"/>
      <c r="Y3" s="377"/>
      <c r="Z3" s="377"/>
      <c r="AA3" s="377"/>
      <c r="AB3" s="377"/>
      <c r="AC3" s="377"/>
      <c r="AD3" s="377"/>
      <c r="AE3" s="377"/>
      <c r="AF3" s="377"/>
      <c r="AG3" s="377"/>
      <c r="AH3" s="377"/>
      <c r="AI3" s="377"/>
      <c r="AU3" s="377"/>
      <c r="BG3" s="377"/>
      <c r="BS3" s="377"/>
      <c r="CE3" s="377"/>
      <c r="CQ3" s="377"/>
      <c r="DD3" s="245"/>
      <c r="DE3" s="245"/>
    </row>
    <row r="4" spans="1:109" s="243" customFormat="1" ht="13.2" x14ac:dyDescent="0.2">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c r="CP4" s="377"/>
      <c r="CQ4" s="377"/>
      <c r="CR4" s="377"/>
      <c r="CS4" s="377"/>
      <c r="CT4" s="377"/>
      <c r="CU4" s="377"/>
      <c r="CV4" s="377"/>
      <c r="CW4" s="377"/>
      <c r="CX4" s="377"/>
      <c r="CY4" s="377"/>
      <c r="CZ4" s="377"/>
      <c r="DA4" s="377"/>
      <c r="DB4" s="377"/>
      <c r="DC4" s="377"/>
      <c r="DD4" s="377"/>
      <c r="DE4" s="377"/>
    </row>
    <row r="5" spans="1:109" s="243" customFormat="1" ht="13.2" x14ac:dyDescent="0.2">
      <c r="A5" s="377"/>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c r="CR5" s="377"/>
      <c r="CS5" s="377"/>
      <c r="CT5" s="377"/>
      <c r="CU5" s="377"/>
      <c r="CV5" s="377"/>
      <c r="CW5" s="377"/>
      <c r="CX5" s="377"/>
      <c r="CY5" s="377"/>
      <c r="CZ5" s="377"/>
      <c r="DA5" s="377"/>
      <c r="DB5" s="377"/>
      <c r="DC5" s="377"/>
      <c r="DD5" s="377"/>
      <c r="DE5" s="377"/>
    </row>
    <row r="6" spans="1:109" s="243" customFormat="1" ht="13.2" x14ac:dyDescent="0.2">
      <c r="A6" s="377"/>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c r="BW6" s="377"/>
      <c r="BX6" s="377"/>
      <c r="BY6" s="377"/>
      <c r="BZ6" s="377"/>
      <c r="CA6" s="377"/>
      <c r="CB6" s="377"/>
      <c r="CC6" s="377"/>
      <c r="CD6" s="377"/>
      <c r="CE6" s="377"/>
      <c r="CF6" s="377"/>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7"/>
    </row>
    <row r="7" spans="1:109" s="243" customFormat="1" ht="13.2" x14ac:dyDescent="0.2">
      <c r="A7" s="377"/>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7"/>
      <c r="BJ7" s="377"/>
      <c r="BK7" s="377"/>
      <c r="BL7" s="377"/>
      <c r="BM7" s="377"/>
      <c r="BN7" s="377"/>
      <c r="BO7" s="377"/>
      <c r="BP7" s="377"/>
      <c r="BQ7" s="377"/>
      <c r="BR7" s="377"/>
      <c r="BS7" s="377"/>
      <c r="BT7" s="377"/>
      <c r="BU7" s="377"/>
      <c r="BV7" s="377"/>
      <c r="BW7" s="377"/>
      <c r="BX7" s="377"/>
      <c r="BY7" s="377"/>
      <c r="BZ7" s="377"/>
      <c r="CA7" s="377"/>
      <c r="CB7" s="377"/>
      <c r="CC7" s="377"/>
      <c r="CD7" s="377"/>
      <c r="CE7" s="377"/>
      <c r="CF7" s="377"/>
      <c r="CG7" s="377"/>
      <c r="CH7" s="377"/>
      <c r="CI7" s="377"/>
      <c r="CJ7" s="377"/>
      <c r="CK7" s="377"/>
      <c r="CL7" s="377"/>
      <c r="CM7" s="377"/>
      <c r="CN7" s="377"/>
      <c r="CO7" s="377"/>
      <c r="CP7" s="377"/>
      <c r="CQ7" s="377"/>
      <c r="CR7" s="377"/>
      <c r="CS7" s="377"/>
      <c r="CT7" s="377"/>
      <c r="CU7" s="377"/>
      <c r="CV7" s="377"/>
      <c r="CW7" s="377"/>
      <c r="CX7" s="377"/>
      <c r="CY7" s="377"/>
      <c r="CZ7" s="377"/>
      <c r="DA7" s="377"/>
      <c r="DB7" s="377"/>
      <c r="DC7" s="377"/>
      <c r="DD7" s="377"/>
      <c r="DE7" s="377"/>
    </row>
    <row r="8" spans="1:109" s="243" customFormat="1" ht="13.2" x14ac:dyDescent="0.2">
      <c r="A8" s="377"/>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c r="BN8" s="377"/>
      <c r="BO8" s="377"/>
      <c r="BP8" s="377"/>
      <c r="BQ8" s="377"/>
      <c r="BR8" s="377"/>
      <c r="BS8" s="377"/>
      <c r="BT8" s="377"/>
      <c r="BU8" s="377"/>
      <c r="BV8" s="377"/>
      <c r="BW8" s="377"/>
      <c r="BX8" s="377"/>
      <c r="BY8" s="377"/>
      <c r="BZ8" s="377"/>
      <c r="CA8" s="377"/>
      <c r="CB8" s="377"/>
      <c r="CC8" s="377"/>
      <c r="CD8" s="377"/>
      <c r="CE8" s="377"/>
      <c r="CF8" s="377"/>
      <c r="CG8" s="377"/>
      <c r="CH8" s="377"/>
      <c r="CI8" s="377"/>
      <c r="CJ8" s="377"/>
      <c r="CK8" s="377"/>
      <c r="CL8" s="377"/>
      <c r="CM8" s="377"/>
      <c r="CN8" s="377"/>
      <c r="CO8" s="377"/>
      <c r="CP8" s="377"/>
      <c r="CQ8" s="377"/>
      <c r="CR8" s="377"/>
      <c r="CS8" s="377"/>
      <c r="CT8" s="377"/>
      <c r="CU8" s="377"/>
      <c r="CV8" s="377"/>
      <c r="CW8" s="377"/>
      <c r="CX8" s="377"/>
      <c r="CY8" s="377"/>
      <c r="CZ8" s="377"/>
      <c r="DA8" s="377"/>
      <c r="DB8" s="377"/>
      <c r="DC8" s="377"/>
      <c r="DD8" s="377"/>
      <c r="DE8" s="377"/>
    </row>
    <row r="9" spans="1:109" s="243" customFormat="1" ht="13.2" x14ac:dyDescent="0.2">
      <c r="A9" s="377"/>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row>
    <row r="10" spans="1:109" s="243" customFormat="1" ht="13.2" x14ac:dyDescent="0.2">
      <c r="A10" s="377"/>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377"/>
      <c r="BR10" s="377"/>
      <c r="BS10" s="377"/>
      <c r="BT10" s="377"/>
      <c r="BU10" s="377"/>
      <c r="BV10" s="377"/>
      <c r="BW10" s="377"/>
      <c r="BX10" s="377"/>
      <c r="BY10" s="377"/>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7"/>
    </row>
    <row r="11" spans="1:109" s="243" customFormat="1" ht="13.2" x14ac:dyDescent="0.2">
      <c r="A11" s="377"/>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7"/>
      <c r="BT11" s="377"/>
      <c r="BU11" s="377"/>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377"/>
      <c r="DB11" s="377"/>
      <c r="DC11" s="377"/>
      <c r="DD11" s="377"/>
      <c r="DE11" s="377"/>
    </row>
    <row r="12" spans="1:109" s="243" customFormat="1" ht="13.2" x14ac:dyDescent="0.2">
      <c r="A12" s="377"/>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7"/>
      <c r="DE12" s="377"/>
    </row>
    <row r="13" spans="1:109" s="243" customFormat="1" ht="13.2" x14ac:dyDescent="0.2">
      <c r="A13" s="377"/>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c r="DE13" s="377"/>
    </row>
    <row r="14" spans="1:109" s="243" customFormat="1" ht="13.2" x14ac:dyDescent="0.2">
      <c r="A14" s="377"/>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c r="DE14" s="377"/>
    </row>
    <row r="15" spans="1:109" s="243" customFormat="1" ht="13.2" x14ac:dyDescent="0.2">
      <c r="A15" s="245"/>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377"/>
      <c r="DE15" s="377"/>
    </row>
    <row r="16" spans="1:109" s="243" customFormat="1" ht="13.2" x14ac:dyDescent="0.2">
      <c r="A16" s="245"/>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7"/>
      <c r="CL16" s="377"/>
      <c r="CM16" s="377"/>
      <c r="CN16" s="377"/>
      <c r="CO16" s="377"/>
      <c r="CP16" s="377"/>
      <c r="CQ16" s="377"/>
      <c r="CR16" s="377"/>
      <c r="CS16" s="377"/>
      <c r="CT16" s="377"/>
      <c r="CU16" s="377"/>
      <c r="CV16" s="377"/>
      <c r="CW16" s="377"/>
      <c r="CX16" s="377"/>
      <c r="CY16" s="377"/>
      <c r="CZ16" s="377"/>
      <c r="DA16" s="377"/>
      <c r="DB16" s="377"/>
      <c r="DC16" s="377"/>
      <c r="DD16" s="377"/>
      <c r="DE16" s="377"/>
    </row>
    <row r="17" spans="1:109" s="243" customFormat="1" ht="13.2" x14ac:dyDescent="0.2">
      <c r="A17" s="245"/>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7"/>
      <c r="CF17" s="377"/>
      <c r="CG17" s="377"/>
      <c r="CH17" s="377"/>
      <c r="CI17" s="377"/>
      <c r="CJ17" s="377"/>
      <c r="CK17" s="377"/>
      <c r="CL17" s="377"/>
      <c r="CM17" s="377"/>
      <c r="CN17" s="377"/>
      <c r="CO17" s="377"/>
      <c r="CP17" s="377"/>
      <c r="CQ17" s="377"/>
      <c r="CR17" s="377"/>
      <c r="CS17" s="377"/>
      <c r="CT17" s="377"/>
      <c r="CU17" s="377"/>
      <c r="CV17" s="377"/>
      <c r="CW17" s="377"/>
      <c r="CX17" s="377"/>
      <c r="CY17" s="377"/>
      <c r="CZ17" s="377"/>
      <c r="DA17" s="377"/>
      <c r="DB17" s="377"/>
      <c r="DC17" s="377"/>
      <c r="DD17" s="377"/>
      <c r="DE17" s="377"/>
    </row>
    <row r="18" spans="1:109" s="243" customFormat="1" ht="13.2" x14ac:dyDescent="0.2">
      <c r="A18" s="245"/>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c r="DE18" s="377"/>
    </row>
    <row r="19" spans="1:109" ht="13.2" x14ac:dyDescent="0.2">
      <c r="DD19" s="245"/>
      <c r="DE19" s="245"/>
    </row>
    <row r="20" spans="1:109" ht="13.2" x14ac:dyDescent="0.2">
      <c r="DD20" s="245"/>
      <c r="DE20" s="245"/>
    </row>
    <row r="21" spans="1:109" ht="17.25" customHeight="1" x14ac:dyDescent="0.2">
      <c r="B21" s="376"/>
      <c r="C21" s="247"/>
      <c r="D21" s="247"/>
      <c r="E21" s="247"/>
      <c r="F21" s="247"/>
      <c r="G21" s="247"/>
      <c r="H21" s="247"/>
      <c r="I21" s="247"/>
      <c r="J21" s="247"/>
      <c r="K21" s="247"/>
      <c r="L21" s="247"/>
      <c r="M21" s="247"/>
      <c r="N21" s="375"/>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75"/>
      <c r="AU21" s="247"/>
      <c r="AV21" s="247"/>
      <c r="AW21" s="247"/>
      <c r="AX21" s="247"/>
      <c r="AY21" s="247"/>
      <c r="AZ21" s="247"/>
      <c r="BA21" s="247"/>
      <c r="BB21" s="247"/>
      <c r="BC21" s="247"/>
      <c r="BD21" s="247"/>
      <c r="BE21" s="247"/>
      <c r="BF21" s="375"/>
      <c r="BG21" s="247"/>
      <c r="BH21" s="247"/>
      <c r="BI21" s="247"/>
      <c r="BJ21" s="247"/>
      <c r="BK21" s="247"/>
      <c r="BL21" s="247"/>
      <c r="BM21" s="247"/>
      <c r="BN21" s="247"/>
      <c r="BO21" s="247"/>
      <c r="BP21" s="247"/>
      <c r="BQ21" s="247"/>
      <c r="BR21" s="375"/>
      <c r="BS21" s="247"/>
      <c r="BT21" s="247"/>
      <c r="BU21" s="247"/>
      <c r="BV21" s="247"/>
      <c r="BW21" s="247"/>
      <c r="BX21" s="247"/>
      <c r="BY21" s="247"/>
      <c r="BZ21" s="247"/>
      <c r="CA21" s="247"/>
      <c r="CB21" s="247"/>
      <c r="CC21" s="247"/>
      <c r="CD21" s="375"/>
      <c r="CE21" s="247"/>
      <c r="CF21" s="247"/>
      <c r="CG21" s="247"/>
      <c r="CH21" s="247"/>
      <c r="CI21" s="247"/>
      <c r="CJ21" s="247"/>
      <c r="CK21" s="247"/>
      <c r="CL21" s="247"/>
      <c r="CM21" s="247"/>
      <c r="CN21" s="247"/>
      <c r="CO21" s="247"/>
      <c r="CP21" s="375"/>
      <c r="CQ21" s="247"/>
      <c r="CR21" s="247"/>
      <c r="CS21" s="247"/>
      <c r="CT21" s="247"/>
      <c r="CU21" s="247"/>
      <c r="CV21" s="247"/>
      <c r="CW21" s="247"/>
      <c r="CX21" s="247"/>
      <c r="CY21" s="247"/>
      <c r="CZ21" s="247"/>
      <c r="DA21" s="247"/>
      <c r="DB21" s="375"/>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367"/>
      <c r="DD40" s="367"/>
      <c r="DE40" s="245"/>
    </row>
    <row r="41" spans="2:109" ht="16.2" x14ac:dyDescent="0.2">
      <c r="B41" s="246" t="s">
        <v>623</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364"/>
      <c r="I42" s="363"/>
      <c r="J42" s="363"/>
      <c r="K42" s="363"/>
      <c r="AM42" s="364"/>
      <c r="AN42" s="364" t="s">
        <v>619</v>
      </c>
      <c r="AP42" s="363"/>
      <c r="AQ42" s="363"/>
      <c r="AR42" s="363"/>
      <c r="AY42" s="364"/>
      <c r="BA42" s="363"/>
      <c r="BB42" s="363"/>
      <c r="BC42" s="363"/>
      <c r="BK42" s="364"/>
      <c r="BM42" s="363"/>
      <c r="BN42" s="363"/>
      <c r="BO42" s="363"/>
      <c r="BW42" s="364"/>
      <c r="BY42" s="363"/>
      <c r="BZ42" s="363"/>
      <c r="CA42" s="363"/>
      <c r="CI42" s="364"/>
      <c r="CK42" s="363"/>
      <c r="CL42" s="363"/>
      <c r="CM42" s="363"/>
      <c r="CU42" s="364"/>
      <c r="CW42" s="363"/>
      <c r="CX42" s="363"/>
      <c r="CY42" s="363"/>
    </row>
    <row r="43" spans="2:109" ht="13.5" customHeight="1" x14ac:dyDescent="0.2">
      <c r="B43" s="249"/>
      <c r="AN43" s="1271" t="s">
        <v>622</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ht="13.2" x14ac:dyDescent="0.2">
      <c r="B44" s="249"/>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ht="13.2" x14ac:dyDescent="0.2">
      <c r="B45" s="249"/>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ht="13.2" x14ac:dyDescent="0.2">
      <c r="B46" s="249"/>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ht="13.2" x14ac:dyDescent="0.2">
      <c r="B47" s="249"/>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ht="13.2" x14ac:dyDescent="0.2">
      <c r="B48" s="249"/>
      <c r="H48" s="355"/>
      <c r="I48" s="355"/>
      <c r="J48" s="355"/>
      <c r="AN48" s="355"/>
      <c r="AO48" s="355"/>
      <c r="AP48" s="355"/>
      <c r="AZ48" s="355"/>
      <c r="BA48" s="355"/>
      <c r="BB48" s="355"/>
      <c r="BL48" s="355"/>
      <c r="BM48" s="355"/>
      <c r="BN48" s="355"/>
      <c r="BX48" s="355"/>
      <c r="BY48" s="355"/>
      <c r="BZ48" s="355"/>
      <c r="CJ48" s="355"/>
      <c r="CK48" s="355"/>
      <c r="CL48" s="355"/>
      <c r="CV48" s="355"/>
      <c r="CW48" s="355"/>
      <c r="CX48" s="355"/>
    </row>
    <row r="49" spans="1:109" ht="13.2" x14ac:dyDescent="0.2">
      <c r="B49" s="249"/>
      <c r="AN49" s="245" t="s">
        <v>618</v>
      </c>
    </row>
    <row r="50" spans="1:109" ht="13.2" x14ac:dyDescent="0.2">
      <c r="B50" s="249"/>
      <c r="G50" s="1265"/>
      <c r="H50" s="1265"/>
      <c r="I50" s="1265"/>
      <c r="J50" s="1265"/>
      <c r="K50" s="357"/>
      <c r="L50" s="357"/>
      <c r="M50" s="356"/>
      <c r="N50" s="35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61" t="s">
        <v>568</v>
      </c>
      <c r="BQ50" s="1261"/>
      <c r="BR50" s="1261"/>
      <c r="BS50" s="1261"/>
      <c r="BT50" s="1261"/>
      <c r="BU50" s="1261"/>
      <c r="BV50" s="1261"/>
      <c r="BW50" s="1261"/>
      <c r="BX50" s="1261" t="s">
        <v>569</v>
      </c>
      <c r="BY50" s="1261"/>
      <c r="BZ50" s="1261"/>
      <c r="CA50" s="1261"/>
      <c r="CB50" s="1261"/>
      <c r="CC50" s="1261"/>
      <c r="CD50" s="1261"/>
      <c r="CE50" s="1261"/>
      <c r="CF50" s="1261" t="s">
        <v>570</v>
      </c>
      <c r="CG50" s="1261"/>
      <c r="CH50" s="1261"/>
      <c r="CI50" s="1261"/>
      <c r="CJ50" s="1261"/>
      <c r="CK50" s="1261"/>
      <c r="CL50" s="1261"/>
      <c r="CM50" s="1261"/>
      <c r="CN50" s="1261" t="s">
        <v>571</v>
      </c>
      <c r="CO50" s="1261"/>
      <c r="CP50" s="1261"/>
      <c r="CQ50" s="1261"/>
      <c r="CR50" s="1261"/>
      <c r="CS50" s="1261"/>
      <c r="CT50" s="1261"/>
      <c r="CU50" s="1261"/>
      <c r="CV50" s="1261" t="s">
        <v>572</v>
      </c>
      <c r="CW50" s="1261"/>
      <c r="CX50" s="1261"/>
      <c r="CY50" s="1261"/>
      <c r="CZ50" s="1261"/>
      <c r="DA50" s="1261"/>
      <c r="DB50" s="1261"/>
      <c r="DC50" s="1261"/>
    </row>
    <row r="51" spans="1:109" ht="13.5" customHeight="1" x14ac:dyDescent="0.2">
      <c r="B51" s="249"/>
      <c r="G51" s="1270"/>
      <c r="H51" s="1270"/>
      <c r="I51" s="1280"/>
      <c r="J51" s="1280"/>
      <c r="K51" s="1266"/>
      <c r="L51" s="1266"/>
      <c r="M51" s="1266"/>
      <c r="N51" s="1266"/>
      <c r="AM51" s="355"/>
      <c r="AN51" s="1262" t="s">
        <v>617</v>
      </c>
      <c r="AO51" s="1262"/>
      <c r="AP51" s="1262"/>
      <c r="AQ51" s="1262"/>
      <c r="AR51" s="1262"/>
      <c r="AS51" s="1262"/>
      <c r="AT51" s="1262"/>
      <c r="AU51" s="1262"/>
      <c r="AV51" s="1262"/>
      <c r="AW51" s="1262"/>
      <c r="AX51" s="1262"/>
      <c r="AY51" s="1262"/>
      <c r="AZ51" s="1262"/>
      <c r="BA51" s="1262"/>
      <c r="BB51" s="1262" t="s">
        <v>615</v>
      </c>
      <c r="BC51" s="1262"/>
      <c r="BD51" s="1262"/>
      <c r="BE51" s="1262"/>
      <c r="BF51" s="1262"/>
      <c r="BG51" s="1262"/>
      <c r="BH51" s="1262"/>
      <c r="BI51" s="1262"/>
      <c r="BJ51" s="1262"/>
      <c r="BK51" s="1262"/>
      <c r="BL51" s="1262"/>
      <c r="BM51" s="1262"/>
      <c r="BN51" s="1262"/>
      <c r="BO51" s="1262"/>
      <c r="BP51" s="1259"/>
      <c r="BQ51" s="1259"/>
      <c r="BR51" s="1259"/>
      <c r="BS51" s="1259"/>
      <c r="BT51" s="1259"/>
      <c r="BU51" s="1259"/>
      <c r="BV51" s="1259"/>
      <c r="BW51" s="1259"/>
      <c r="BX51" s="1259"/>
      <c r="BY51" s="1259"/>
      <c r="BZ51" s="1259"/>
      <c r="CA51" s="1259"/>
      <c r="CB51" s="1259"/>
      <c r="CC51" s="1259"/>
      <c r="CD51" s="1259"/>
      <c r="CE51" s="1259"/>
      <c r="CF51" s="1259"/>
      <c r="CG51" s="1259"/>
      <c r="CH51" s="1259"/>
      <c r="CI51" s="1259"/>
      <c r="CJ51" s="1259"/>
      <c r="CK51" s="1259"/>
      <c r="CL51" s="1259"/>
      <c r="CM51" s="1259"/>
      <c r="CN51" s="1259"/>
      <c r="CO51" s="1259"/>
      <c r="CP51" s="1259"/>
      <c r="CQ51" s="1259"/>
      <c r="CR51" s="1259"/>
      <c r="CS51" s="1259"/>
      <c r="CT51" s="1259"/>
      <c r="CU51" s="1259"/>
      <c r="CV51" s="1259"/>
      <c r="CW51" s="1259"/>
      <c r="CX51" s="1259"/>
      <c r="CY51" s="1259"/>
      <c r="CZ51" s="1259"/>
      <c r="DA51" s="1259"/>
      <c r="DB51" s="1259"/>
      <c r="DC51" s="1259"/>
    </row>
    <row r="52" spans="1:109" ht="13.2" x14ac:dyDescent="0.2">
      <c r="B52" s="249"/>
      <c r="G52" s="1270"/>
      <c r="H52" s="1270"/>
      <c r="I52" s="1280"/>
      <c r="J52" s="1280"/>
      <c r="K52" s="1266"/>
      <c r="L52" s="1266"/>
      <c r="M52" s="1266"/>
      <c r="N52" s="1266"/>
      <c r="AM52" s="355"/>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ht="13.2" x14ac:dyDescent="0.2">
      <c r="A53" s="363"/>
      <c r="B53" s="249"/>
      <c r="G53" s="1270"/>
      <c r="H53" s="1270"/>
      <c r="I53" s="1265"/>
      <c r="J53" s="1265"/>
      <c r="K53" s="1266"/>
      <c r="L53" s="1266"/>
      <c r="M53" s="1266"/>
      <c r="N53" s="1266"/>
      <c r="AM53" s="355"/>
      <c r="AN53" s="1262"/>
      <c r="AO53" s="1262"/>
      <c r="AP53" s="1262"/>
      <c r="AQ53" s="1262"/>
      <c r="AR53" s="1262"/>
      <c r="AS53" s="1262"/>
      <c r="AT53" s="1262"/>
      <c r="AU53" s="1262"/>
      <c r="AV53" s="1262"/>
      <c r="AW53" s="1262"/>
      <c r="AX53" s="1262"/>
      <c r="AY53" s="1262"/>
      <c r="AZ53" s="1262"/>
      <c r="BA53" s="1262"/>
      <c r="BB53" s="1262" t="s">
        <v>621</v>
      </c>
      <c r="BC53" s="1262"/>
      <c r="BD53" s="1262"/>
      <c r="BE53" s="1262"/>
      <c r="BF53" s="1262"/>
      <c r="BG53" s="1262"/>
      <c r="BH53" s="1262"/>
      <c r="BI53" s="1262"/>
      <c r="BJ53" s="1262"/>
      <c r="BK53" s="1262"/>
      <c r="BL53" s="1262"/>
      <c r="BM53" s="1262"/>
      <c r="BN53" s="1262"/>
      <c r="BO53" s="1262"/>
      <c r="BP53" s="1259">
        <v>64.7</v>
      </c>
      <c r="BQ53" s="1259"/>
      <c r="BR53" s="1259"/>
      <c r="BS53" s="1259"/>
      <c r="BT53" s="1259"/>
      <c r="BU53" s="1259"/>
      <c r="BV53" s="1259"/>
      <c r="BW53" s="1259"/>
      <c r="BX53" s="1259">
        <v>65.900000000000006</v>
      </c>
      <c r="BY53" s="1259"/>
      <c r="BZ53" s="1259"/>
      <c r="CA53" s="1259"/>
      <c r="CB53" s="1259"/>
      <c r="CC53" s="1259"/>
      <c r="CD53" s="1259"/>
      <c r="CE53" s="1259"/>
      <c r="CF53" s="1259">
        <v>67.3</v>
      </c>
      <c r="CG53" s="1259"/>
      <c r="CH53" s="1259"/>
      <c r="CI53" s="1259"/>
      <c r="CJ53" s="1259"/>
      <c r="CK53" s="1259"/>
      <c r="CL53" s="1259"/>
      <c r="CM53" s="1259"/>
      <c r="CN53" s="1259">
        <v>68.2</v>
      </c>
      <c r="CO53" s="1259"/>
      <c r="CP53" s="1259"/>
      <c r="CQ53" s="1259"/>
      <c r="CR53" s="1259"/>
      <c r="CS53" s="1259"/>
      <c r="CT53" s="1259"/>
      <c r="CU53" s="1259"/>
      <c r="CV53" s="1259">
        <v>69.5</v>
      </c>
      <c r="CW53" s="1259"/>
      <c r="CX53" s="1259"/>
      <c r="CY53" s="1259"/>
      <c r="CZ53" s="1259"/>
      <c r="DA53" s="1259"/>
      <c r="DB53" s="1259"/>
      <c r="DC53" s="1259"/>
    </row>
    <row r="54" spans="1:109" ht="13.2" x14ac:dyDescent="0.2">
      <c r="A54" s="363"/>
      <c r="B54" s="249"/>
      <c r="G54" s="1270"/>
      <c r="H54" s="1270"/>
      <c r="I54" s="1265"/>
      <c r="J54" s="1265"/>
      <c r="K54" s="1266"/>
      <c r="L54" s="1266"/>
      <c r="M54" s="1266"/>
      <c r="N54" s="1266"/>
      <c r="AM54" s="355"/>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ht="13.2" x14ac:dyDescent="0.2">
      <c r="A55" s="363"/>
      <c r="B55" s="249"/>
      <c r="G55" s="1265"/>
      <c r="H55" s="1265"/>
      <c r="I55" s="1265"/>
      <c r="J55" s="1265"/>
      <c r="K55" s="1266"/>
      <c r="L55" s="1266"/>
      <c r="M55" s="1266"/>
      <c r="N55" s="1266"/>
      <c r="AN55" s="1261" t="s">
        <v>616</v>
      </c>
      <c r="AO55" s="1261"/>
      <c r="AP55" s="1261"/>
      <c r="AQ55" s="1261"/>
      <c r="AR55" s="1261"/>
      <c r="AS55" s="1261"/>
      <c r="AT55" s="1261"/>
      <c r="AU55" s="1261"/>
      <c r="AV55" s="1261"/>
      <c r="AW55" s="1261"/>
      <c r="AX55" s="1261"/>
      <c r="AY55" s="1261"/>
      <c r="AZ55" s="1261"/>
      <c r="BA55" s="1261"/>
      <c r="BB55" s="1262" t="s">
        <v>615</v>
      </c>
      <c r="BC55" s="1262"/>
      <c r="BD55" s="1262"/>
      <c r="BE55" s="1262"/>
      <c r="BF55" s="1262"/>
      <c r="BG55" s="1262"/>
      <c r="BH55" s="1262"/>
      <c r="BI55" s="1262"/>
      <c r="BJ55" s="1262"/>
      <c r="BK55" s="1262"/>
      <c r="BL55" s="1262"/>
      <c r="BM55" s="1262"/>
      <c r="BN55" s="1262"/>
      <c r="BO55" s="1262"/>
      <c r="BP55" s="1259">
        <v>31.9</v>
      </c>
      <c r="BQ55" s="1259"/>
      <c r="BR55" s="1259"/>
      <c r="BS55" s="1259"/>
      <c r="BT55" s="1259"/>
      <c r="BU55" s="1259"/>
      <c r="BV55" s="1259"/>
      <c r="BW55" s="1259"/>
      <c r="BX55" s="1259">
        <v>24.2</v>
      </c>
      <c r="BY55" s="1259"/>
      <c r="BZ55" s="1259"/>
      <c r="CA55" s="1259"/>
      <c r="CB55" s="1259"/>
      <c r="CC55" s="1259"/>
      <c r="CD55" s="1259"/>
      <c r="CE55" s="1259"/>
      <c r="CF55" s="1259">
        <v>22.1</v>
      </c>
      <c r="CG55" s="1259"/>
      <c r="CH55" s="1259"/>
      <c r="CI55" s="1259"/>
      <c r="CJ55" s="1259"/>
      <c r="CK55" s="1259"/>
      <c r="CL55" s="1259"/>
      <c r="CM55" s="1259"/>
      <c r="CN55" s="1259">
        <v>20.399999999999999</v>
      </c>
      <c r="CO55" s="1259"/>
      <c r="CP55" s="1259"/>
      <c r="CQ55" s="1259"/>
      <c r="CR55" s="1259"/>
      <c r="CS55" s="1259"/>
      <c r="CT55" s="1259"/>
      <c r="CU55" s="1259"/>
      <c r="CV55" s="1259">
        <v>11.2</v>
      </c>
      <c r="CW55" s="1259"/>
      <c r="CX55" s="1259"/>
      <c r="CY55" s="1259"/>
      <c r="CZ55" s="1259"/>
      <c r="DA55" s="1259"/>
      <c r="DB55" s="1259"/>
      <c r="DC55" s="1259"/>
    </row>
    <row r="56" spans="1:109" ht="13.2" x14ac:dyDescent="0.2">
      <c r="A56" s="363"/>
      <c r="B56" s="249"/>
      <c r="G56" s="1265"/>
      <c r="H56" s="1265"/>
      <c r="I56" s="1265"/>
      <c r="J56" s="1265"/>
      <c r="K56" s="1266"/>
      <c r="L56" s="1266"/>
      <c r="M56" s="1266"/>
      <c r="N56" s="1266"/>
      <c r="AN56" s="1261"/>
      <c r="AO56" s="1261"/>
      <c r="AP56" s="1261"/>
      <c r="AQ56" s="1261"/>
      <c r="AR56" s="1261"/>
      <c r="AS56" s="1261"/>
      <c r="AT56" s="1261"/>
      <c r="AU56" s="1261"/>
      <c r="AV56" s="1261"/>
      <c r="AW56" s="1261"/>
      <c r="AX56" s="1261"/>
      <c r="AY56" s="1261"/>
      <c r="AZ56" s="1261"/>
      <c r="BA56" s="1261"/>
      <c r="BB56" s="1262"/>
      <c r="BC56" s="1262"/>
      <c r="BD56" s="1262"/>
      <c r="BE56" s="1262"/>
      <c r="BF56" s="1262"/>
      <c r="BG56" s="1262"/>
      <c r="BH56" s="1262"/>
      <c r="BI56" s="1262"/>
      <c r="BJ56" s="1262"/>
      <c r="BK56" s="1262"/>
      <c r="BL56" s="1262"/>
      <c r="BM56" s="1262"/>
      <c r="BN56" s="1262"/>
      <c r="BO56" s="1262"/>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63" customFormat="1" ht="13.2" x14ac:dyDescent="0.2">
      <c r="B57" s="368"/>
      <c r="G57" s="1265"/>
      <c r="H57" s="1265"/>
      <c r="I57" s="1263"/>
      <c r="J57" s="1263"/>
      <c r="K57" s="1266"/>
      <c r="L57" s="1266"/>
      <c r="M57" s="1266"/>
      <c r="N57" s="1266"/>
      <c r="AM57" s="245"/>
      <c r="AN57" s="1261"/>
      <c r="AO57" s="1261"/>
      <c r="AP57" s="1261"/>
      <c r="AQ57" s="1261"/>
      <c r="AR57" s="1261"/>
      <c r="AS57" s="1261"/>
      <c r="AT57" s="1261"/>
      <c r="AU57" s="1261"/>
      <c r="AV57" s="1261"/>
      <c r="AW57" s="1261"/>
      <c r="AX57" s="1261"/>
      <c r="AY57" s="1261"/>
      <c r="AZ57" s="1261"/>
      <c r="BA57" s="1261"/>
      <c r="BB57" s="1262" t="s">
        <v>621</v>
      </c>
      <c r="BC57" s="1262"/>
      <c r="BD57" s="1262"/>
      <c r="BE57" s="1262"/>
      <c r="BF57" s="1262"/>
      <c r="BG57" s="1262"/>
      <c r="BH57" s="1262"/>
      <c r="BI57" s="1262"/>
      <c r="BJ57" s="1262"/>
      <c r="BK57" s="1262"/>
      <c r="BL57" s="1262"/>
      <c r="BM57" s="1262"/>
      <c r="BN57" s="1262"/>
      <c r="BO57" s="1262"/>
      <c r="BP57" s="1259">
        <v>59.4</v>
      </c>
      <c r="BQ57" s="1259"/>
      <c r="BR57" s="1259"/>
      <c r="BS57" s="1259"/>
      <c r="BT57" s="1259"/>
      <c r="BU57" s="1259"/>
      <c r="BV57" s="1259"/>
      <c r="BW57" s="1259"/>
      <c r="BX57" s="1259">
        <v>60.1</v>
      </c>
      <c r="BY57" s="1259"/>
      <c r="BZ57" s="1259"/>
      <c r="CA57" s="1259"/>
      <c r="CB57" s="1259"/>
      <c r="CC57" s="1259"/>
      <c r="CD57" s="1259"/>
      <c r="CE57" s="1259"/>
      <c r="CF57" s="1259">
        <v>61.5</v>
      </c>
      <c r="CG57" s="1259"/>
      <c r="CH57" s="1259"/>
      <c r="CI57" s="1259"/>
      <c r="CJ57" s="1259"/>
      <c r="CK57" s="1259"/>
      <c r="CL57" s="1259"/>
      <c r="CM57" s="1259"/>
      <c r="CN57" s="1259">
        <v>63.1</v>
      </c>
      <c r="CO57" s="1259"/>
      <c r="CP57" s="1259"/>
      <c r="CQ57" s="1259"/>
      <c r="CR57" s="1259"/>
      <c r="CS57" s="1259"/>
      <c r="CT57" s="1259"/>
      <c r="CU57" s="1259"/>
      <c r="CV57" s="1259">
        <v>63.2</v>
      </c>
      <c r="CW57" s="1259"/>
      <c r="CX57" s="1259"/>
      <c r="CY57" s="1259"/>
      <c r="CZ57" s="1259"/>
      <c r="DA57" s="1259"/>
      <c r="DB57" s="1259"/>
      <c r="DC57" s="1259"/>
      <c r="DD57" s="373"/>
      <c r="DE57" s="368"/>
    </row>
    <row r="58" spans="1:109" s="363" customFormat="1" ht="13.2" x14ac:dyDescent="0.2">
      <c r="A58" s="245"/>
      <c r="B58" s="368"/>
      <c r="G58" s="1265"/>
      <c r="H58" s="1265"/>
      <c r="I58" s="1263"/>
      <c r="J58" s="1263"/>
      <c r="K58" s="1266"/>
      <c r="L58" s="1266"/>
      <c r="M58" s="1266"/>
      <c r="N58" s="1266"/>
      <c r="AM58" s="245"/>
      <c r="AN58" s="1261"/>
      <c r="AO58" s="1261"/>
      <c r="AP58" s="1261"/>
      <c r="AQ58" s="1261"/>
      <c r="AR58" s="1261"/>
      <c r="AS58" s="1261"/>
      <c r="AT58" s="1261"/>
      <c r="AU58" s="1261"/>
      <c r="AV58" s="1261"/>
      <c r="AW58" s="1261"/>
      <c r="AX58" s="1261"/>
      <c r="AY58" s="1261"/>
      <c r="AZ58" s="1261"/>
      <c r="BA58" s="1261"/>
      <c r="BB58" s="1262"/>
      <c r="BC58" s="1262"/>
      <c r="BD58" s="1262"/>
      <c r="BE58" s="1262"/>
      <c r="BF58" s="1262"/>
      <c r="BG58" s="1262"/>
      <c r="BH58" s="1262"/>
      <c r="BI58" s="1262"/>
      <c r="BJ58" s="1262"/>
      <c r="BK58" s="1262"/>
      <c r="BL58" s="1262"/>
      <c r="BM58" s="1262"/>
      <c r="BN58" s="1262"/>
      <c r="BO58" s="1262"/>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73"/>
      <c r="DE58" s="368"/>
    </row>
    <row r="59" spans="1:109" s="363" customFormat="1" ht="13.2" x14ac:dyDescent="0.2">
      <c r="A59" s="245"/>
      <c r="B59" s="368"/>
      <c r="K59" s="374"/>
      <c r="L59" s="374"/>
      <c r="M59" s="374"/>
      <c r="N59" s="374"/>
      <c r="AQ59" s="374"/>
      <c r="AR59" s="374"/>
      <c r="AS59" s="374"/>
      <c r="AT59" s="374"/>
      <c r="BC59" s="374"/>
      <c r="BD59" s="374"/>
      <c r="BE59" s="374"/>
      <c r="BF59" s="374"/>
      <c r="BO59" s="374"/>
      <c r="BP59" s="374"/>
      <c r="BQ59" s="374"/>
      <c r="BR59" s="374"/>
      <c r="CA59" s="374"/>
      <c r="CB59" s="374"/>
      <c r="CC59" s="374"/>
      <c r="CD59" s="374"/>
      <c r="CM59" s="374"/>
      <c r="CN59" s="374"/>
      <c r="CO59" s="374"/>
      <c r="CP59" s="374"/>
      <c r="CY59" s="374"/>
      <c r="CZ59" s="374"/>
      <c r="DA59" s="374"/>
      <c r="DB59" s="374"/>
      <c r="DC59" s="374"/>
      <c r="DD59" s="373"/>
      <c r="DE59" s="368"/>
    </row>
    <row r="60" spans="1:109" s="363" customFormat="1" ht="13.2" x14ac:dyDescent="0.2">
      <c r="A60" s="245"/>
      <c r="B60" s="368"/>
      <c r="K60" s="374"/>
      <c r="L60" s="374"/>
      <c r="M60" s="374"/>
      <c r="N60" s="374"/>
      <c r="AQ60" s="374"/>
      <c r="AR60" s="374"/>
      <c r="AS60" s="374"/>
      <c r="AT60" s="374"/>
      <c r="BC60" s="374"/>
      <c r="BD60" s="374"/>
      <c r="BE60" s="374"/>
      <c r="BF60" s="374"/>
      <c r="BO60" s="374"/>
      <c r="BP60" s="374"/>
      <c r="BQ60" s="374"/>
      <c r="BR60" s="374"/>
      <c r="CA60" s="374"/>
      <c r="CB60" s="374"/>
      <c r="CC60" s="374"/>
      <c r="CD60" s="374"/>
      <c r="CM60" s="374"/>
      <c r="CN60" s="374"/>
      <c r="CO60" s="374"/>
      <c r="CP60" s="374"/>
      <c r="CY60" s="374"/>
      <c r="CZ60" s="374"/>
      <c r="DA60" s="374"/>
      <c r="DB60" s="374"/>
      <c r="DC60" s="374"/>
      <c r="DD60" s="373"/>
      <c r="DE60" s="368"/>
    </row>
    <row r="61" spans="1:109" s="363" customFormat="1" ht="13.2" x14ac:dyDescent="0.2">
      <c r="A61" s="245"/>
      <c r="B61" s="372"/>
      <c r="C61" s="371"/>
      <c r="D61" s="371"/>
      <c r="E61" s="371"/>
      <c r="F61" s="371"/>
      <c r="G61" s="371"/>
      <c r="H61" s="371"/>
      <c r="I61" s="371"/>
      <c r="J61" s="371"/>
      <c r="K61" s="371"/>
      <c r="L61" s="371"/>
      <c r="M61" s="370"/>
      <c r="N61" s="370"/>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0"/>
      <c r="AT61" s="370"/>
      <c r="AU61" s="371"/>
      <c r="AV61" s="371"/>
      <c r="AW61" s="371"/>
      <c r="AX61" s="371"/>
      <c r="AY61" s="371"/>
      <c r="AZ61" s="371"/>
      <c r="BA61" s="371"/>
      <c r="BB61" s="371"/>
      <c r="BC61" s="371"/>
      <c r="BD61" s="371"/>
      <c r="BE61" s="370"/>
      <c r="BF61" s="370"/>
      <c r="BG61" s="371"/>
      <c r="BH61" s="371"/>
      <c r="BI61" s="371"/>
      <c r="BJ61" s="371"/>
      <c r="BK61" s="371"/>
      <c r="BL61" s="371"/>
      <c r="BM61" s="371"/>
      <c r="BN61" s="371"/>
      <c r="BO61" s="371"/>
      <c r="BP61" s="371"/>
      <c r="BQ61" s="370"/>
      <c r="BR61" s="370"/>
      <c r="BS61" s="371"/>
      <c r="BT61" s="371"/>
      <c r="BU61" s="371"/>
      <c r="BV61" s="371"/>
      <c r="BW61" s="371"/>
      <c r="BX61" s="371"/>
      <c r="BY61" s="371"/>
      <c r="BZ61" s="371"/>
      <c r="CA61" s="371"/>
      <c r="CB61" s="371"/>
      <c r="CC61" s="370"/>
      <c r="CD61" s="370"/>
      <c r="CE61" s="371"/>
      <c r="CF61" s="371"/>
      <c r="CG61" s="371"/>
      <c r="CH61" s="371"/>
      <c r="CI61" s="371"/>
      <c r="CJ61" s="371"/>
      <c r="CK61" s="371"/>
      <c r="CL61" s="371"/>
      <c r="CM61" s="371"/>
      <c r="CN61" s="371"/>
      <c r="CO61" s="370"/>
      <c r="CP61" s="370"/>
      <c r="CQ61" s="371"/>
      <c r="CR61" s="371"/>
      <c r="CS61" s="371"/>
      <c r="CT61" s="371"/>
      <c r="CU61" s="371"/>
      <c r="CV61" s="371"/>
      <c r="CW61" s="371"/>
      <c r="CX61" s="371"/>
      <c r="CY61" s="371"/>
      <c r="CZ61" s="371"/>
      <c r="DA61" s="370"/>
      <c r="DB61" s="370"/>
      <c r="DC61" s="370"/>
      <c r="DD61" s="369"/>
      <c r="DE61" s="368"/>
    </row>
    <row r="62" spans="1:109" ht="13.2" x14ac:dyDescent="0.2">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7"/>
      <c r="BH62" s="367"/>
      <c r="BI62" s="367"/>
      <c r="BJ62" s="367"/>
      <c r="BK62" s="367"/>
      <c r="BL62" s="367"/>
      <c r="BM62" s="367"/>
      <c r="BN62" s="367"/>
      <c r="BO62" s="367"/>
      <c r="BP62" s="367"/>
      <c r="BQ62" s="367"/>
      <c r="BR62" s="367"/>
      <c r="BS62" s="367"/>
      <c r="BT62" s="367"/>
      <c r="BU62" s="367"/>
      <c r="BV62" s="367"/>
      <c r="BW62" s="367"/>
      <c r="BX62" s="367"/>
      <c r="BY62" s="367"/>
      <c r="BZ62" s="367"/>
      <c r="CA62" s="367"/>
      <c r="CB62" s="367"/>
      <c r="CC62" s="367"/>
      <c r="CD62" s="367"/>
      <c r="CE62" s="367"/>
      <c r="CF62" s="367"/>
      <c r="CG62" s="367"/>
      <c r="CH62" s="367"/>
      <c r="CI62" s="367"/>
      <c r="CJ62" s="367"/>
      <c r="CK62" s="367"/>
      <c r="CL62" s="367"/>
      <c r="CM62" s="367"/>
      <c r="CN62" s="367"/>
      <c r="CO62" s="367"/>
      <c r="CP62" s="367"/>
      <c r="CQ62" s="367"/>
      <c r="CR62" s="367"/>
      <c r="CS62" s="367"/>
      <c r="CT62" s="367"/>
      <c r="CU62" s="367"/>
      <c r="CV62" s="367"/>
      <c r="CW62" s="367"/>
      <c r="CX62" s="367"/>
      <c r="CY62" s="367"/>
      <c r="CZ62" s="367"/>
      <c r="DA62" s="367"/>
      <c r="DB62" s="367"/>
      <c r="DC62" s="367"/>
      <c r="DD62" s="367"/>
      <c r="DE62" s="245"/>
    </row>
    <row r="63" spans="1:109" ht="16.2" x14ac:dyDescent="0.2">
      <c r="B63" s="302" t="s">
        <v>620</v>
      </c>
    </row>
    <row r="64" spans="1:109" ht="13.2" x14ac:dyDescent="0.2">
      <c r="B64" s="249"/>
      <c r="G64" s="364"/>
      <c r="I64" s="366"/>
      <c r="J64" s="366"/>
      <c r="K64" s="366"/>
      <c r="L64" s="366"/>
      <c r="M64" s="366"/>
      <c r="N64" s="365"/>
      <c r="AM64" s="364"/>
      <c r="AN64" s="364" t="s">
        <v>619</v>
      </c>
      <c r="AP64" s="363"/>
      <c r="AQ64" s="363"/>
      <c r="AR64" s="363"/>
      <c r="AY64" s="364"/>
      <c r="BA64" s="363"/>
      <c r="BB64" s="363"/>
      <c r="BC64" s="363"/>
      <c r="BK64" s="364"/>
      <c r="BM64" s="363"/>
      <c r="BN64" s="363"/>
      <c r="BO64" s="363"/>
      <c r="BW64" s="364"/>
      <c r="BY64" s="363"/>
      <c r="BZ64" s="363"/>
      <c r="CA64" s="363"/>
      <c r="CI64" s="364"/>
      <c r="CK64" s="363"/>
      <c r="CL64" s="363"/>
      <c r="CM64" s="363"/>
      <c r="CU64" s="364"/>
      <c r="CW64" s="363"/>
      <c r="CX64" s="363"/>
      <c r="CY64" s="363"/>
    </row>
    <row r="65" spans="2:107" ht="13.2" x14ac:dyDescent="0.2">
      <c r="B65" s="249"/>
      <c r="AN65" s="1271" t="s">
        <v>624</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ht="13.2" x14ac:dyDescent="0.2">
      <c r="B66" s="249"/>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ht="13.2" x14ac:dyDescent="0.2">
      <c r="B67" s="249"/>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ht="13.2" x14ac:dyDescent="0.2">
      <c r="B68" s="249"/>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ht="13.2" x14ac:dyDescent="0.2">
      <c r="B69" s="249"/>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ht="13.2" x14ac:dyDescent="0.2">
      <c r="B70" s="249"/>
      <c r="H70" s="362"/>
      <c r="I70" s="362"/>
      <c r="J70" s="360"/>
      <c r="K70" s="360"/>
      <c r="L70" s="359"/>
      <c r="M70" s="360"/>
      <c r="N70" s="359"/>
      <c r="AN70" s="355"/>
      <c r="AO70" s="355"/>
      <c r="AP70" s="355"/>
      <c r="AZ70" s="355"/>
      <c r="BA70" s="355"/>
      <c r="BB70" s="355"/>
      <c r="BL70" s="355"/>
      <c r="BM70" s="355"/>
      <c r="BN70" s="355"/>
      <c r="BX70" s="355"/>
      <c r="BY70" s="355"/>
      <c r="BZ70" s="355"/>
      <c r="CJ70" s="355"/>
      <c r="CK70" s="355"/>
      <c r="CL70" s="355"/>
      <c r="CV70" s="355"/>
      <c r="CW70" s="355"/>
      <c r="CX70" s="355"/>
    </row>
    <row r="71" spans="2:107" ht="13.2" x14ac:dyDescent="0.2">
      <c r="B71" s="249"/>
      <c r="G71" s="358"/>
      <c r="I71" s="361"/>
      <c r="J71" s="360"/>
      <c r="K71" s="360"/>
      <c r="L71" s="359"/>
      <c r="M71" s="360"/>
      <c r="N71" s="359"/>
      <c r="AM71" s="358"/>
      <c r="AN71" s="245" t="s">
        <v>618</v>
      </c>
    </row>
    <row r="72" spans="2:107" ht="13.2" x14ac:dyDescent="0.2">
      <c r="B72" s="249"/>
      <c r="G72" s="1265"/>
      <c r="H72" s="1265"/>
      <c r="I72" s="1265"/>
      <c r="J72" s="1265"/>
      <c r="K72" s="357"/>
      <c r="L72" s="357"/>
      <c r="M72" s="356"/>
      <c r="N72" s="35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61" t="s">
        <v>568</v>
      </c>
      <c r="BQ72" s="1261"/>
      <c r="BR72" s="1261"/>
      <c r="BS72" s="1261"/>
      <c r="BT72" s="1261"/>
      <c r="BU72" s="1261"/>
      <c r="BV72" s="1261"/>
      <c r="BW72" s="1261"/>
      <c r="BX72" s="1261" t="s">
        <v>569</v>
      </c>
      <c r="BY72" s="1261"/>
      <c r="BZ72" s="1261"/>
      <c r="CA72" s="1261"/>
      <c r="CB72" s="1261"/>
      <c r="CC72" s="1261"/>
      <c r="CD72" s="1261"/>
      <c r="CE72" s="1261"/>
      <c r="CF72" s="1261" t="s">
        <v>570</v>
      </c>
      <c r="CG72" s="1261"/>
      <c r="CH72" s="1261"/>
      <c r="CI72" s="1261"/>
      <c r="CJ72" s="1261"/>
      <c r="CK72" s="1261"/>
      <c r="CL72" s="1261"/>
      <c r="CM72" s="1261"/>
      <c r="CN72" s="1261" t="s">
        <v>571</v>
      </c>
      <c r="CO72" s="1261"/>
      <c r="CP72" s="1261"/>
      <c r="CQ72" s="1261"/>
      <c r="CR72" s="1261"/>
      <c r="CS72" s="1261"/>
      <c r="CT72" s="1261"/>
      <c r="CU72" s="1261"/>
      <c r="CV72" s="1261" t="s">
        <v>572</v>
      </c>
      <c r="CW72" s="1261"/>
      <c r="CX72" s="1261"/>
      <c r="CY72" s="1261"/>
      <c r="CZ72" s="1261"/>
      <c r="DA72" s="1261"/>
      <c r="DB72" s="1261"/>
      <c r="DC72" s="1261"/>
    </row>
    <row r="73" spans="2:107" ht="13.2" x14ac:dyDescent="0.2">
      <c r="B73" s="249"/>
      <c r="G73" s="1270"/>
      <c r="H73" s="1270"/>
      <c r="I73" s="1270"/>
      <c r="J73" s="1270"/>
      <c r="K73" s="1260"/>
      <c r="L73" s="1260"/>
      <c r="M73" s="1260"/>
      <c r="N73" s="1260"/>
      <c r="AM73" s="355"/>
      <c r="AN73" s="1262" t="s">
        <v>617</v>
      </c>
      <c r="AO73" s="1262"/>
      <c r="AP73" s="1262"/>
      <c r="AQ73" s="1262"/>
      <c r="AR73" s="1262"/>
      <c r="AS73" s="1262"/>
      <c r="AT73" s="1262"/>
      <c r="AU73" s="1262"/>
      <c r="AV73" s="1262"/>
      <c r="AW73" s="1262"/>
      <c r="AX73" s="1262"/>
      <c r="AY73" s="1262"/>
      <c r="AZ73" s="1262"/>
      <c r="BA73" s="1262"/>
      <c r="BB73" s="1262" t="s">
        <v>615</v>
      </c>
      <c r="BC73" s="1262"/>
      <c r="BD73" s="1262"/>
      <c r="BE73" s="1262"/>
      <c r="BF73" s="1262"/>
      <c r="BG73" s="1262"/>
      <c r="BH73" s="1262"/>
      <c r="BI73" s="1262"/>
      <c r="BJ73" s="1262"/>
      <c r="BK73" s="1262"/>
      <c r="BL73" s="1262"/>
      <c r="BM73" s="1262"/>
      <c r="BN73" s="1262"/>
      <c r="BO73" s="1262"/>
      <c r="BP73" s="1259"/>
      <c r="BQ73" s="1259"/>
      <c r="BR73" s="1259"/>
      <c r="BS73" s="1259"/>
      <c r="BT73" s="1259"/>
      <c r="BU73" s="1259"/>
      <c r="BV73" s="1259"/>
      <c r="BW73" s="1259"/>
      <c r="BX73" s="1259"/>
      <c r="BY73" s="1259"/>
      <c r="BZ73" s="1259"/>
      <c r="CA73" s="1259"/>
      <c r="CB73" s="1259"/>
      <c r="CC73" s="1259"/>
      <c r="CD73" s="1259"/>
      <c r="CE73" s="1259"/>
      <c r="CF73" s="1259"/>
      <c r="CG73" s="1259"/>
      <c r="CH73" s="1259"/>
      <c r="CI73" s="1259"/>
      <c r="CJ73" s="1259"/>
      <c r="CK73" s="1259"/>
      <c r="CL73" s="1259"/>
      <c r="CM73" s="1259"/>
      <c r="CN73" s="1259"/>
      <c r="CO73" s="1259"/>
      <c r="CP73" s="1259"/>
      <c r="CQ73" s="1259"/>
      <c r="CR73" s="1259"/>
      <c r="CS73" s="1259"/>
      <c r="CT73" s="1259"/>
      <c r="CU73" s="1259"/>
      <c r="CV73" s="1259"/>
      <c r="CW73" s="1259"/>
      <c r="CX73" s="1259"/>
      <c r="CY73" s="1259"/>
      <c r="CZ73" s="1259"/>
      <c r="DA73" s="1259"/>
      <c r="DB73" s="1259"/>
      <c r="DC73" s="1259"/>
    </row>
    <row r="74" spans="2:107" ht="13.2" x14ac:dyDescent="0.2">
      <c r="B74" s="249"/>
      <c r="G74" s="1270"/>
      <c r="H74" s="1270"/>
      <c r="I74" s="1270"/>
      <c r="J74" s="1270"/>
      <c r="K74" s="1260"/>
      <c r="L74" s="1260"/>
      <c r="M74" s="1260"/>
      <c r="N74" s="1260"/>
      <c r="AM74" s="355"/>
      <c r="AN74" s="1262"/>
      <c r="AO74" s="1262"/>
      <c r="AP74" s="1262"/>
      <c r="AQ74" s="1262"/>
      <c r="AR74" s="1262"/>
      <c r="AS74" s="1262"/>
      <c r="AT74" s="1262"/>
      <c r="AU74" s="1262"/>
      <c r="AV74" s="1262"/>
      <c r="AW74" s="1262"/>
      <c r="AX74" s="1262"/>
      <c r="AY74" s="1262"/>
      <c r="AZ74" s="1262"/>
      <c r="BA74" s="1262"/>
      <c r="BB74" s="1262"/>
      <c r="BC74" s="1262"/>
      <c r="BD74" s="1262"/>
      <c r="BE74" s="1262"/>
      <c r="BF74" s="1262"/>
      <c r="BG74" s="1262"/>
      <c r="BH74" s="1262"/>
      <c r="BI74" s="1262"/>
      <c r="BJ74" s="1262"/>
      <c r="BK74" s="1262"/>
      <c r="BL74" s="1262"/>
      <c r="BM74" s="1262"/>
      <c r="BN74" s="1262"/>
      <c r="BO74" s="1262"/>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ht="13.2" x14ac:dyDescent="0.2">
      <c r="B75" s="249"/>
      <c r="G75" s="1270"/>
      <c r="H75" s="1270"/>
      <c r="I75" s="1265"/>
      <c r="J75" s="1265"/>
      <c r="K75" s="1266"/>
      <c r="L75" s="1266"/>
      <c r="M75" s="1266"/>
      <c r="N75" s="1266"/>
      <c r="AM75" s="355"/>
      <c r="AN75" s="1262"/>
      <c r="AO75" s="1262"/>
      <c r="AP75" s="1262"/>
      <c r="AQ75" s="1262"/>
      <c r="AR75" s="1262"/>
      <c r="AS75" s="1262"/>
      <c r="AT75" s="1262"/>
      <c r="AU75" s="1262"/>
      <c r="AV75" s="1262"/>
      <c r="AW75" s="1262"/>
      <c r="AX75" s="1262"/>
      <c r="AY75" s="1262"/>
      <c r="AZ75" s="1262"/>
      <c r="BA75" s="1262"/>
      <c r="BB75" s="1262" t="s">
        <v>614</v>
      </c>
      <c r="BC75" s="1262"/>
      <c r="BD75" s="1262"/>
      <c r="BE75" s="1262"/>
      <c r="BF75" s="1262"/>
      <c r="BG75" s="1262"/>
      <c r="BH75" s="1262"/>
      <c r="BI75" s="1262"/>
      <c r="BJ75" s="1262"/>
      <c r="BK75" s="1262"/>
      <c r="BL75" s="1262"/>
      <c r="BM75" s="1262"/>
      <c r="BN75" s="1262"/>
      <c r="BO75" s="1262"/>
      <c r="BP75" s="1259">
        <v>4.0999999999999996</v>
      </c>
      <c r="BQ75" s="1259"/>
      <c r="BR75" s="1259"/>
      <c r="BS75" s="1259"/>
      <c r="BT75" s="1259"/>
      <c r="BU75" s="1259"/>
      <c r="BV75" s="1259"/>
      <c r="BW75" s="1259"/>
      <c r="BX75" s="1259">
        <v>3</v>
      </c>
      <c r="BY75" s="1259"/>
      <c r="BZ75" s="1259"/>
      <c r="CA75" s="1259"/>
      <c r="CB75" s="1259"/>
      <c r="CC75" s="1259"/>
      <c r="CD75" s="1259"/>
      <c r="CE75" s="1259"/>
      <c r="CF75" s="1259">
        <v>1.6</v>
      </c>
      <c r="CG75" s="1259"/>
      <c r="CH75" s="1259"/>
      <c r="CI75" s="1259"/>
      <c r="CJ75" s="1259"/>
      <c r="CK75" s="1259"/>
      <c r="CL75" s="1259"/>
      <c r="CM75" s="1259"/>
      <c r="CN75" s="1259">
        <v>0.4</v>
      </c>
      <c r="CO75" s="1259"/>
      <c r="CP75" s="1259"/>
      <c r="CQ75" s="1259"/>
      <c r="CR75" s="1259"/>
      <c r="CS75" s="1259"/>
      <c r="CT75" s="1259"/>
      <c r="CU75" s="1259"/>
      <c r="CV75" s="1259">
        <v>0.5</v>
      </c>
      <c r="CW75" s="1259"/>
      <c r="CX75" s="1259"/>
      <c r="CY75" s="1259"/>
      <c r="CZ75" s="1259"/>
      <c r="DA75" s="1259"/>
      <c r="DB75" s="1259"/>
      <c r="DC75" s="1259"/>
    </row>
    <row r="76" spans="2:107" ht="13.2" x14ac:dyDescent="0.2">
      <c r="B76" s="249"/>
      <c r="G76" s="1270"/>
      <c r="H76" s="1270"/>
      <c r="I76" s="1265"/>
      <c r="J76" s="1265"/>
      <c r="K76" s="1266"/>
      <c r="L76" s="1266"/>
      <c r="M76" s="1266"/>
      <c r="N76" s="1266"/>
      <c r="AM76" s="355"/>
      <c r="AN76" s="1262"/>
      <c r="AO76" s="1262"/>
      <c r="AP76" s="1262"/>
      <c r="AQ76" s="1262"/>
      <c r="AR76" s="1262"/>
      <c r="AS76" s="1262"/>
      <c r="AT76" s="1262"/>
      <c r="AU76" s="1262"/>
      <c r="AV76" s="1262"/>
      <c r="AW76" s="1262"/>
      <c r="AX76" s="1262"/>
      <c r="AY76" s="1262"/>
      <c r="AZ76" s="1262"/>
      <c r="BA76" s="1262"/>
      <c r="BB76" s="1262"/>
      <c r="BC76" s="1262"/>
      <c r="BD76" s="1262"/>
      <c r="BE76" s="1262"/>
      <c r="BF76" s="1262"/>
      <c r="BG76" s="1262"/>
      <c r="BH76" s="1262"/>
      <c r="BI76" s="1262"/>
      <c r="BJ76" s="1262"/>
      <c r="BK76" s="1262"/>
      <c r="BL76" s="1262"/>
      <c r="BM76" s="1262"/>
      <c r="BN76" s="1262"/>
      <c r="BO76" s="1262"/>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ht="13.2" x14ac:dyDescent="0.2">
      <c r="B77" s="249"/>
      <c r="G77" s="1265"/>
      <c r="H77" s="1265"/>
      <c r="I77" s="1265"/>
      <c r="J77" s="1265"/>
      <c r="K77" s="1260"/>
      <c r="L77" s="1260"/>
      <c r="M77" s="1260"/>
      <c r="N77" s="1260"/>
      <c r="AN77" s="1261" t="s">
        <v>616</v>
      </c>
      <c r="AO77" s="1261"/>
      <c r="AP77" s="1261"/>
      <c r="AQ77" s="1261"/>
      <c r="AR77" s="1261"/>
      <c r="AS77" s="1261"/>
      <c r="AT77" s="1261"/>
      <c r="AU77" s="1261"/>
      <c r="AV77" s="1261"/>
      <c r="AW77" s="1261"/>
      <c r="AX77" s="1261"/>
      <c r="AY77" s="1261"/>
      <c r="AZ77" s="1261"/>
      <c r="BA77" s="1261"/>
      <c r="BB77" s="1262" t="s">
        <v>615</v>
      </c>
      <c r="BC77" s="1262"/>
      <c r="BD77" s="1262"/>
      <c r="BE77" s="1262"/>
      <c r="BF77" s="1262"/>
      <c r="BG77" s="1262"/>
      <c r="BH77" s="1262"/>
      <c r="BI77" s="1262"/>
      <c r="BJ77" s="1262"/>
      <c r="BK77" s="1262"/>
      <c r="BL77" s="1262"/>
      <c r="BM77" s="1262"/>
      <c r="BN77" s="1262"/>
      <c r="BO77" s="1262"/>
      <c r="BP77" s="1259">
        <v>31.9</v>
      </c>
      <c r="BQ77" s="1259"/>
      <c r="BR77" s="1259"/>
      <c r="BS77" s="1259"/>
      <c r="BT77" s="1259"/>
      <c r="BU77" s="1259"/>
      <c r="BV77" s="1259"/>
      <c r="BW77" s="1259"/>
      <c r="BX77" s="1259">
        <v>24.2</v>
      </c>
      <c r="BY77" s="1259"/>
      <c r="BZ77" s="1259"/>
      <c r="CA77" s="1259"/>
      <c r="CB77" s="1259"/>
      <c r="CC77" s="1259"/>
      <c r="CD77" s="1259"/>
      <c r="CE77" s="1259"/>
      <c r="CF77" s="1259">
        <v>22.1</v>
      </c>
      <c r="CG77" s="1259"/>
      <c r="CH77" s="1259"/>
      <c r="CI77" s="1259"/>
      <c r="CJ77" s="1259"/>
      <c r="CK77" s="1259"/>
      <c r="CL77" s="1259"/>
      <c r="CM77" s="1259"/>
      <c r="CN77" s="1259">
        <v>20.399999999999999</v>
      </c>
      <c r="CO77" s="1259"/>
      <c r="CP77" s="1259"/>
      <c r="CQ77" s="1259"/>
      <c r="CR77" s="1259"/>
      <c r="CS77" s="1259"/>
      <c r="CT77" s="1259"/>
      <c r="CU77" s="1259"/>
      <c r="CV77" s="1259">
        <v>11.2</v>
      </c>
      <c r="CW77" s="1259"/>
      <c r="CX77" s="1259"/>
      <c r="CY77" s="1259"/>
      <c r="CZ77" s="1259"/>
      <c r="DA77" s="1259"/>
      <c r="DB77" s="1259"/>
      <c r="DC77" s="1259"/>
    </row>
    <row r="78" spans="2:107" ht="13.2" x14ac:dyDescent="0.2">
      <c r="B78" s="249"/>
      <c r="G78" s="1265"/>
      <c r="H78" s="1265"/>
      <c r="I78" s="1265"/>
      <c r="J78" s="1265"/>
      <c r="K78" s="1260"/>
      <c r="L78" s="1260"/>
      <c r="M78" s="1260"/>
      <c r="N78" s="1260"/>
      <c r="AN78" s="1261"/>
      <c r="AO78" s="1261"/>
      <c r="AP78" s="1261"/>
      <c r="AQ78" s="1261"/>
      <c r="AR78" s="1261"/>
      <c r="AS78" s="1261"/>
      <c r="AT78" s="1261"/>
      <c r="AU78" s="1261"/>
      <c r="AV78" s="1261"/>
      <c r="AW78" s="1261"/>
      <c r="AX78" s="1261"/>
      <c r="AY78" s="1261"/>
      <c r="AZ78" s="1261"/>
      <c r="BA78" s="1261"/>
      <c r="BB78" s="1262"/>
      <c r="BC78" s="1262"/>
      <c r="BD78" s="1262"/>
      <c r="BE78" s="1262"/>
      <c r="BF78" s="1262"/>
      <c r="BG78" s="1262"/>
      <c r="BH78" s="1262"/>
      <c r="BI78" s="1262"/>
      <c r="BJ78" s="1262"/>
      <c r="BK78" s="1262"/>
      <c r="BL78" s="1262"/>
      <c r="BM78" s="1262"/>
      <c r="BN78" s="1262"/>
      <c r="BO78" s="1262"/>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ht="13.2" x14ac:dyDescent="0.2">
      <c r="B79" s="249"/>
      <c r="G79" s="1265"/>
      <c r="H79" s="1265"/>
      <c r="I79" s="1263"/>
      <c r="J79" s="1263"/>
      <c r="K79" s="1264"/>
      <c r="L79" s="1264"/>
      <c r="M79" s="1264"/>
      <c r="N79" s="1264"/>
      <c r="AN79" s="1261"/>
      <c r="AO79" s="1261"/>
      <c r="AP79" s="1261"/>
      <c r="AQ79" s="1261"/>
      <c r="AR79" s="1261"/>
      <c r="AS79" s="1261"/>
      <c r="AT79" s="1261"/>
      <c r="AU79" s="1261"/>
      <c r="AV79" s="1261"/>
      <c r="AW79" s="1261"/>
      <c r="AX79" s="1261"/>
      <c r="AY79" s="1261"/>
      <c r="AZ79" s="1261"/>
      <c r="BA79" s="1261"/>
      <c r="BB79" s="1262" t="s">
        <v>614</v>
      </c>
      <c r="BC79" s="1262"/>
      <c r="BD79" s="1262"/>
      <c r="BE79" s="1262"/>
      <c r="BF79" s="1262"/>
      <c r="BG79" s="1262"/>
      <c r="BH79" s="1262"/>
      <c r="BI79" s="1262"/>
      <c r="BJ79" s="1262"/>
      <c r="BK79" s="1262"/>
      <c r="BL79" s="1262"/>
      <c r="BM79" s="1262"/>
      <c r="BN79" s="1262"/>
      <c r="BO79" s="1262"/>
      <c r="BP79" s="1259">
        <v>6.6</v>
      </c>
      <c r="BQ79" s="1259"/>
      <c r="BR79" s="1259"/>
      <c r="BS79" s="1259"/>
      <c r="BT79" s="1259"/>
      <c r="BU79" s="1259"/>
      <c r="BV79" s="1259"/>
      <c r="BW79" s="1259"/>
      <c r="BX79" s="1259">
        <v>6.4</v>
      </c>
      <c r="BY79" s="1259"/>
      <c r="BZ79" s="1259"/>
      <c r="CA79" s="1259"/>
      <c r="CB79" s="1259"/>
      <c r="CC79" s="1259"/>
      <c r="CD79" s="1259"/>
      <c r="CE79" s="1259"/>
      <c r="CF79" s="1259">
        <v>6.3</v>
      </c>
      <c r="CG79" s="1259"/>
      <c r="CH79" s="1259"/>
      <c r="CI79" s="1259"/>
      <c r="CJ79" s="1259"/>
      <c r="CK79" s="1259"/>
      <c r="CL79" s="1259"/>
      <c r="CM79" s="1259"/>
      <c r="CN79" s="1259">
        <v>6.2</v>
      </c>
      <c r="CO79" s="1259"/>
      <c r="CP79" s="1259"/>
      <c r="CQ79" s="1259"/>
      <c r="CR79" s="1259"/>
      <c r="CS79" s="1259"/>
      <c r="CT79" s="1259"/>
      <c r="CU79" s="1259"/>
      <c r="CV79" s="1259">
        <v>5.7</v>
      </c>
      <c r="CW79" s="1259"/>
      <c r="CX79" s="1259"/>
      <c r="CY79" s="1259"/>
      <c r="CZ79" s="1259"/>
      <c r="DA79" s="1259"/>
      <c r="DB79" s="1259"/>
      <c r="DC79" s="1259"/>
    </row>
    <row r="80" spans="2:107" ht="13.2" x14ac:dyDescent="0.2">
      <c r="B80" s="249"/>
      <c r="G80" s="1265"/>
      <c r="H80" s="1265"/>
      <c r="I80" s="1263"/>
      <c r="J80" s="1263"/>
      <c r="K80" s="1264"/>
      <c r="L80" s="1264"/>
      <c r="M80" s="1264"/>
      <c r="N80" s="1264"/>
      <c r="AN80" s="1261"/>
      <c r="AO80" s="1261"/>
      <c r="AP80" s="1261"/>
      <c r="AQ80" s="1261"/>
      <c r="AR80" s="1261"/>
      <c r="AS80" s="1261"/>
      <c r="AT80" s="1261"/>
      <c r="AU80" s="1261"/>
      <c r="AV80" s="1261"/>
      <c r="AW80" s="1261"/>
      <c r="AX80" s="1261"/>
      <c r="AY80" s="1261"/>
      <c r="AZ80" s="1261"/>
      <c r="BA80" s="1261"/>
      <c r="BB80" s="1262"/>
      <c r="BC80" s="1262"/>
      <c r="BD80" s="1262"/>
      <c r="BE80" s="1262"/>
      <c r="BF80" s="1262"/>
      <c r="BG80" s="1262"/>
      <c r="BH80" s="1262"/>
      <c r="BI80" s="1262"/>
      <c r="BJ80" s="1262"/>
      <c r="BK80" s="1262"/>
      <c r="BL80" s="1262"/>
      <c r="BM80" s="1262"/>
      <c r="BN80" s="1262"/>
      <c r="BO80" s="1262"/>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ht="13.2" x14ac:dyDescent="0.2">
      <c r="B81" s="249"/>
    </row>
    <row r="82" spans="2:109" ht="16.2" x14ac:dyDescent="0.2">
      <c r="B82" s="249"/>
      <c r="K82" s="354"/>
      <c r="L82" s="354"/>
      <c r="M82" s="354"/>
      <c r="N82" s="354"/>
      <c r="AQ82" s="354"/>
      <c r="AR82" s="354"/>
      <c r="AS82" s="354"/>
      <c r="AT82" s="354"/>
      <c r="BC82" s="354"/>
      <c r="BD82" s="354"/>
      <c r="BE82" s="354"/>
      <c r="BF82" s="354"/>
      <c r="BO82" s="354"/>
      <c r="BP82" s="354"/>
      <c r="BQ82" s="354"/>
      <c r="BR82" s="354"/>
      <c r="CA82" s="354"/>
      <c r="CB82" s="354"/>
      <c r="CC82" s="354"/>
      <c r="CD82" s="354"/>
      <c r="CM82" s="354"/>
      <c r="CN82" s="354"/>
      <c r="CO82" s="354"/>
      <c r="CP82" s="354"/>
      <c r="CY82" s="354"/>
      <c r="CZ82" s="354"/>
      <c r="DA82" s="354"/>
      <c r="DB82" s="354"/>
      <c r="DC82" s="354"/>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IHzooi2gL78wNqjS5H50A04gMJ9tEqOfUuavrFlPXxOykT33WEdyBwRAywYkL/XmX+80/UkVl0o1Rnqi1p43uw==" saltValue="RGE+WT04yExuGdqhdd09t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2307A-DEEE-426F-9660-8209B44E27EF}">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515</v>
      </c>
    </row>
  </sheetData>
  <sheetProtection algorithmName="SHA-512" hashValue="xPqzxnFJYpHpyHS1MtAguZ5FG2k8lM89SEI/m5FYeBucVGYlsEZFiEKNLcDeNHPcRob26ZoWoecgc00V1ydnew==" saltValue="GBo65sDO4WxjszEubv/Yl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061D5-5090-4B1F-B2DA-5E48AA90A18F}">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515</v>
      </c>
    </row>
  </sheetData>
  <sheetProtection algorithmName="SHA-512" hashValue="3JG6pDMailPHXxNpN3OzK/SpqZR+mna/FphSA7YJaDlhlVoZyjsF8mtbOtzkf57Pp9Swjrsp6zcWwUdNONAkOA==" saltValue="M6561RxA4qEbNDfiI47Ih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565</v>
      </c>
      <c r="G2" s="146"/>
      <c r="H2" s="147"/>
    </row>
    <row r="3" spans="1:8" x14ac:dyDescent="0.2">
      <c r="A3" s="143" t="s">
        <v>558</v>
      </c>
      <c r="B3" s="148"/>
      <c r="C3" s="149"/>
      <c r="D3" s="150">
        <v>41981</v>
      </c>
      <c r="E3" s="151"/>
      <c r="F3" s="152">
        <v>47820</v>
      </c>
      <c r="G3" s="153"/>
      <c r="H3" s="154"/>
    </row>
    <row r="4" spans="1:8" x14ac:dyDescent="0.2">
      <c r="A4" s="155"/>
      <c r="B4" s="156"/>
      <c r="C4" s="157"/>
      <c r="D4" s="158">
        <v>36049</v>
      </c>
      <c r="E4" s="159"/>
      <c r="F4" s="160">
        <v>25855</v>
      </c>
      <c r="G4" s="161"/>
      <c r="H4" s="162"/>
    </row>
    <row r="5" spans="1:8" x14ac:dyDescent="0.2">
      <c r="A5" s="143" t="s">
        <v>560</v>
      </c>
      <c r="B5" s="148"/>
      <c r="C5" s="149"/>
      <c r="D5" s="150">
        <v>26678</v>
      </c>
      <c r="E5" s="151"/>
      <c r="F5" s="152">
        <v>41934</v>
      </c>
      <c r="G5" s="153"/>
      <c r="H5" s="154"/>
    </row>
    <row r="6" spans="1:8" x14ac:dyDescent="0.2">
      <c r="A6" s="155"/>
      <c r="B6" s="156"/>
      <c r="C6" s="157"/>
      <c r="D6" s="158">
        <v>13955</v>
      </c>
      <c r="E6" s="159"/>
      <c r="F6" s="160">
        <v>23352</v>
      </c>
      <c r="G6" s="161"/>
      <c r="H6" s="162"/>
    </row>
    <row r="7" spans="1:8" x14ac:dyDescent="0.2">
      <c r="A7" s="143" t="s">
        <v>561</v>
      </c>
      <c r="B7" s="148"/>
      <c r="C7" s="149"/>
      <c r="D7" s="150">
        <v>24751</v>
      </c>
      <c r="E7" s="151"/>
      <c r="F7" s="152">
        <v>45588</v>
      </c>
      <c r="G7" s="153"/>
      <c r="H7" s="154"/>
    </row>
    <row r="8" spans="1:8" x14ac:dyDescent="0.2">
      <c r="A8" s="155"/>
      <c r="B8" s="156"/>
      <c r="C8" s="157"/>
      <c r="D8" s="158">
        <v>17740</v>
      </c>
      <c r="E8" s="159"/>
      <c r="F8" s="160">
        <v>24150</v>
      </c>
      <c r="G8" s="161"/>
      <c r="H8" s="162"/>
    </row>
    <row r="9" spans="1:8" x14ac:dyDescent="0.2">
      <c r="A9" s="143" t="s">
        <v>562</v>
      </c>
      <c r="B9" s="148"/>
      <c r="C9" s="149"/>
      <c r="D9" s="150">
        <v>30918</v>
      </c>
      <c r="E9" s="151"/>
      <c r="F9" s="152">
        <v>45483</v>
      </c>
      <c r="G9" s="153"/>
      <c r="H9" s="154"/>
    </row>
    <row r="10" spans="1:8" x14ac:dyDescent="0.2">
      <c r="A10" s="155"/>
      <c r="B10" s="156"/>
      <c r="C10" s="157"/>
      <c r="D10" s="158">
        <v>14999</v>
      </c>
      <c r="E10" s="159"/>
      <c r="F10" s="160">
        <v>24241</v>
      </c>
      <c r="G10" s="161"/>
      <c r="H10" s="162"/>
    </row>
    <row r="11" spans="1:8" x14ac:dyDescent="0.2">
      <c r="A11" s="143" t="s">
        <v>563</v>
      </c>
      <c r="B11" s="148"/>
      <c r="C11" s="149"/>
      <c r="D11" s="150">
        <v>28535</v>
      </c>
      <c r="E11" s="151"/>
      <c r="F11" s="152">
        <v>45945</v>
      </c>
      <c r="G11" s="153"/>
      <c r="H11" s="154"/>
    </row>
    <row r="12" spans="1:8" x14ac:dyDescent="0.2">
      <c r="A12" s="155"/>
      <c r="B12" s="156"/>
      <c r="C12" s="163"/>
      <c r="D12" s="158">
        <v>20410</v>
      </c>
      <c r="E12" s="159"/>
      <c r="F12" s="160">
        <v>25180</v>
      </c>
      <c r="G12" s="161"/>
      <c r="H12" s="162"/>
    </row>
    <row r="13" spans="1:8" x14ac:dyDescent="0.2">
      <c r="A13" s="143"/>
      <c r="B13" s="148"/>
      <c r="C13" s="149"/>
      <c r="D13" s="150">
        <v>30573</v>
      </c>
      <c r="E13" s="151"/>
      <c r="F13" s="152">
        <v>45354</v>
      </c>
      <c r="G13" s="164"/>
      <c r="H13" s="154"/>
    </row>
    <row r="14" spans="1:8" x14ac:dyDescent="0.2">
      <c r="A14" s="155"/>
      <c r="B14" s="156"/>
      <c r="C14" s="157"/>
      <c r="D14" s="158">
        <v>20631</v>
      </c>
      <c r="E14" s="159"/>
      <c r="F14" s="160">
        <v>24556</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2.4900000000000002</v>
      </c>
      <c r="C19" s="165">
        <f>ROUND(VALUE(SUBSTITUTE(実質収支比率等に係る経年分析!G$48,"▲","-")),2)</f>
        <v>3.45</v>
      </c>
      <c r="D19" s="165">
        <f>ROUND(VALUE(SUBSTITUTE(実質収支比率等に係る経年分析!H$48,"▲","-")),2)</f>
        <v>2.36</v>
      </c>
      <c r="E19" s="165">
        <f>ROUND(VALUE(SUBSTITUTE(実質収支比率等に係る経年分析!I$48,"▲","-")),2)</f>
        <v>4.74</v>
      </c>
      <c r="F19" s="165">
        <f>ROUND(VALUE(SUBSTITUTE(実質収支比率等に係る経年分析!J$48,"▲","-")),2)</f>
        <v>5.07</v>
      </c>
    </row>
    <row r="20" spans="1:11" x14ac:dyDescent="0.2">
      <c r="A20" s="165" t="s">
        <v>55</v>
      </c>
      <c r="B20" s="165">
        <f>ROUND(VALUE(SUBSTITUTE(実質収支比率等に係る経年分析!F$47,"▲","-")),2)</f>
        <v>9.07</v>
      </c>
      <c r="C20" s="165">
        <f>ROUND(VALUE(SUBSTITUTE(実質収支比率等に係る経年分析!G$47,"▲","-")),2)</f>
        <v>10.1</v>
      </c>
      <c r="D20" s="165">
        <f>ROUND(VALUE(SUBSTITUTE(実質収支比率等に係る経年分析!H$47,"▲","-")),2)</f>
        <v>10.37</v>
      </c>
      <c r="E20" s="165">
        <f>ROUND(VALUE(SUBSTITUTE(実質収支比率等に係る経年分析!I$47,"▲","-")),2)</f>
        <v>9.73</v>
      </c>
      <c r="F20" s="165">
        <f>ROUND(VALUE(SUBSTITUTE(実質収支比率等に係る経年分析!J$47,"▲","-")),2)</f>
        <v>11.45</v>
      </c>
    </row>
    <row r="21" spans="1:11" x14ac:dyDescent="0.2">
      <c r="A21" s="165" t="s">
        <v>56</v>
      </c>
      <c r="B21" s="165">
        <f>IF(ISNUMBER(VALUE(SUBSTITUTE(実質収支比率等に係る経年分析!F$49,"▲","-"))),ROUND(VALUE(SUBSTITUTE(実質収支比率等に係る経年分析!F$49,"▲","-")),2),NA())</f>
        <v>-0.34</v>
      </c>
      <c r="C21" s="165">
        <f>IF(ISNUMBER(VALUE(SUBSTITUTE(実質収支比率等に係る経年分析!G$49,"▲","-"))),ROUND(VALUE(SUBSTITUTE(実質収支比率等に係る経年分析!G$49,"▲","-")),2),NA())</f>
        <v>2.23</v>
      </c>
      <c r="D21" s="165">
        <f>IF(ISNUMBER(VALUE(SUBSTITUTE(実質収支比率等に係る経年分析!H$49,"▲","-"))),ROUND(VALUE(SUBSTITUTE(実質収支比率等に係る経年分析!H$49,"▲","-")),2),NA())</f>
        <v>-0.69</v>
      </c>
      <c r="E21" s="165">
        <f>IF(ISNUMBER(VALUE(SUBSTITUTE(実質収支比率等に係る経年分析!I$49,"▲","-"))),ROUND(VALUE(SUBSTITUTE(実質収支比率等に係る経年分析!I$49,"▲","-")),2),NA())</f>
        <v>2.34</v>
      </c>
      <c r="F21" s="165">
        <f>IF(ISNUMBER(VALUE(SUBSTITUTE(実質収支比率等に係る経年分析!J$49,"▲","-"))),ROUND(VALUE(SUBSTITUTE(実質収支比率等に係る経年分析!J$49,"▲","-")),2),NA())</f>
        <v>2.83</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1.34</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休日応急診療所特別会計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農業集落排水事業会計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0.16</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0.25</v>
      </c>
    </row>
    <row r="31" spans="1:11" x14ac:dyDescent="0.2">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0.88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0.26</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0.56999999999999995</v>
      </c>
    </row>
    <row r="32" spans="1:11" x14ac:dyDescent="0.2">
      <c r="A32" s="166" t="str">
        <f>IF(連結実質赤字比率に係る赤字・黒字の構成分析!C$38="",NA(),連結実質赤字比率に係る赤字・黒字の構成分析!C$38)</f>
        <v>公共下水道事業会計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0.62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0.77</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2.02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0.89</v>
      </c>
    </row>
    <row r="34" spans="1:16" x14ac:dyDescent="0.2">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2.4900000000000002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3.44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2.35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4.74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5.07</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29.63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26.52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25.11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20.51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15.11</v>
      </c>
    </row>
    <row r="36" spans="1:16" x14ac:dyDescent="0.2">
      <c r="A36" s="166" t="str">
        <f>IF(連結実質赤字比率に係る赤字・黒字の構成分析!C$34="",NA(),連結実質赤字比率に係る赤字・黒字の構成分析!C$34)</f>
        <v>後期高齢者医療特別会計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0</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0</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0</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2635</v>
      </c>
      <c r="E42" s="167"/>
      <c r="F42" s="167"/>
      <c r="G42" s="167">
        <f>'実質公債費比率（分子）の構造'!L$52</f>
        <v>2540</v>
      </c>
      <c r="H42" s="167"/>
      <c r="I42" s="167"/>
      <c r="J42" s="167">
        <f>'実質公債費比率（分子）の構造'!M$52</f>
        <v>2541</v>
      </c>
      <c r="K42" s="167"/>
      <c r="L42" s="167"/>
      <c r="M42" s="167">
        <f>'実質公債費比率（分子）の構造'!N$52</f>
        <v>2598</v>
      </c>
      <c r="N42" s="167"/>
      <c r="O42" s="167"/>
      <c r="P42" s="167">
        <f>'実質公債費比率（分子）の構造'!O$52</f>
        <v>2668</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7</v>
      </c>
      <c r="C44" s="167"/>
      <c r="D44" s="167"/>
      <c r="E44" s="167">
        <f>'実質公債費比率（分子）の構造'!L$50</f>
        <v>22</v>
      </c>
      <c r="F44" s="167"/>
      <c r="G44" s="167"/>
      <c r="H44" s="167">
        <f>'実質公債費比率（分子）の構造'!M$50</f>
        <v>27</v>
      </c>
      <c r="I44" s="167"/>
      <c r="J44" s="167"/>
      <c r="K44" s="167">
        <f>'実質公債費比率（分子）の構造'!N$50</f>
        <v>16</v>
      </c>
      <c r="L44" s="167"/>
      <c r="M44" s="167"/>
      <c r="N44" s="167">
        <f>'実質公債費比率（分子）の構造'!O$50</f>
        <v>13</v>
      </c>
      <c r="O44" s="167"/>
      <c r="P44" s="167"/>
    </row>
    <row r="45" spans="1:16" x14ac:dyDescent="0.2">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67</v>
      </c>
      <c r="B46" s="167">
        <f>'実質公債費比率（分子）の構造'!K$48</f>
        <v>572</v>
      </c>
      <c r="C46" s="167"/>
      <c r="D46" s="167"/>
      <c r="E46" s="167">
        <f>'実質公債費比率（分子）の構造'!L$48</f>
        <v>318</v>
      </c>
      <c r="F46" s="167"/>
      <c r="G46" s="167"/>
      <c r="H46" s="167">
        <f>'実質公債費比率（分子）の構造'!M$48</f>
        <v>374</v>
      </c>
      <c r="I46" s="167"/>
      <c r="J46" s="167"/>
      <c r="K46" s="167">
        <f>'実質公債費比率（分子）の構造'!N$48</f>
        <v>418</v>
      </c>
      <c r="L46" s="167"/>
      <c r="M46" s="167"/>
      <c r="N46" s="167">
        <f>'実質公債費比率（分子）の構造'!O$48</f>
        <v>679</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2513</v>
      </c>
      <c r="C49" s="167"/>
      <c r="D49" s="167"/>
      <c r="E49" s="167">
        <f>'実質公債費比率（分子）の構造'!L$45</f>
        <v>2285</v>
      </c>
      <c r="F49" s="167"/>
      <c r="G49" s="167"/>
      <c r="H49" s="167">
        <f>'実質公債費比率（分子）の構造'!M$45</f>
        <v>2231</v>
      </c>
      <c r="I49" s="167"/>
      <c r="J49" s="167"/>
      <c r="K49" s="167">
        <f>'実質公債費比率（分子）の構造'!N$45</f>
        <v>2151</v>
      </c>
      <c r="L49" s="167"/>
      <c r="M49" s="167"/>
      <c r="N49" s="167">
        <f>'実質公債費比率（分子）の構造'!O$45</f>
        <v>2141</v>
      </c>
      <c r="O49" s="167"/>
      <c r="P49" s="167"/>
    </row>
    <row r="50" spans="1:16" x14ac:dyDescent="0.2">
      <c r="A50" s="167" t="s">
        <v>71</v>
      </c>
      <c r="B50" s="167" t="e">
        <f>NA()</f>
        <v>#N/A</v>
      </c>
      <c r="C50" s="167">
        <f>IF(ISNUMBER('実質公債費比率（分子）の構造'!K$53),'実質公債費比率（分子）の構造'!K$53,NA())</f>
        <v>457</v>
      </c>
      <c r="D50" s="167" t="e">
        <f>NA()</f>
        <v>#N/A</v>
      </c>
      <c r="E50" s="167" t="e">
        <f>NA()</f>
        <v>#N/A</v>
      </c>
      <c r="F50" s="167">
        <f>IF(ISNUMBER('実質公債費比率（分子）の構造'!L$53),'実質公債費比率（分子）の構造'!L$53,NA())</f>
        <v>85</v>
      </c>
      <c r="G50" s="167" t="e">
        <f>NA()</f>
        <v>#N/A</v>
      </c>
      <c r="H50" s="167" t="e">
        <f>NA()</f>
        <v>#N/A</v>
      </c>
      <c r="I50" s="167">
        <f>IF(ISNUMBER('実質公債費比率（分子）の構造'!M$53),'実質公債費比率（分子）の構造'!M$53,NA())</f>
        <v>91</v>
      </c>
      <c r="J50" s="167" t="e">
        <f>NA()</f>
        <v>#N/A</v>
      </c>
      <c r="K50" s="167" t="e">
        <f>NA()</f>
        <v>#N/A</v>
      </c>
      <c r="L50" s="167">
        <f>IF(ISNUMBER('実質公債費比率（分子）の構造'!N$53),'実質公債費比率（分子）の構造'!N$53,NA())</f>
        <v>-13</v>
      </c>
      <c r="M50" s="167" t="e">
        <f>NA()</f>
        <v>#N/A</v>
      </c>
      <c r="N50" s="167" t="e">
        <f>NA()</f>
        <v>#N/A</v>
      </c>
      <c r="O50" s="167">
        <f>IF(ISNUMBER('実質公債費比率（分子）の構造'!O$53),'実質公債費比率（分子）の構造'!O$53,NA())</f>
        <v>165</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21577</v>
      </c>
      <c r="E56" s="166"/>
      <c r="F56" s="166"/>
      <c r="G56" s="166">
        <f>'将来負担比率（分子）の構造'!J$52</f>
        <v>21107</v>
      </c>
      <c r="H56" s="166"/>
      <c r="I56" s="166"/>
      <c r="J56" s="166">
        <f>'将来負担比率（分子）の構造'!K$52</f>
        <v>20422</v>
      </c>
      <c r="K56" s="166"/>
      <c r="L56" s="166"/>
      <c r="M56" s="166">
        <f>'将来負担比率（分子）の構造'!L$52</f>
        <v>19977</v>
      </c>
      <c r="N56" s="166"/>
      <c r="O56" s="166"/>
      <c r="P56" s="166">
        <f>'将来負担比率（分子）の構造'!M$52</f>
        <v>19814</v>
      </c>
    </row>
    <row r="57" spans="1:16" x14ac:dyDescent="0.2">
      <c r="A57" s="166" t="s">
        <v>42</v>
      </c>
      <c r="B57" s="166"/>
      <c r="C57" s="166"/>
      <c r="D57" s="166">
        <f>'将来負担比率（分子）の構造'!I$51</f>
        <v>4893</v>
      </c>
      <c r="E57" s="166"/>
      <c r="F57" s="166"/>
      <c r="G57" s="166">
        <f>'将来負担比率（分子）の構造'!J$51</f>
        <v>4824</v>
      </c>
      <c r="H57" s="166"/>
      <c r="I57" s="166"/>
      <c r="J57" s="166">
        <f>'将来負担比率（分子）の構造'!K$51</f>
        <v>4568</v>
      </c>
      <c r="K57" s="166"/>
      <c r="L57" s="166"/>
      <c r="M57" s="166">
        <f>'将来負担比率（分子）の構造'!L$51</f>
        <v>4064</v>
      </c>
      <c r="N57" s="166"/>
      <c r="O57" s="166"/>
      <c r="P57" s="166">
        <f>'将来負担比率（分子）の構造'!M$51</f>
        <v>4741</v>
      </c>
    </row>
    <row r="58" spans="1:16" x14ac:dyDescent="0.2">
      <c r="A58" s="166" t="s">
        <v>41</v>
      </c>
      <c r="B58" s="166"/>
      <c r="C58" s="166"/>
      <c r="D58" s="166">
        <f>'将来負担比率（分子）の構造'!I$50</f>
        <v>6817</v>
      </c>
      <c r="E58" s="166"/>
      <c r="F58" s="166"/>
      <c r="G58" s="166">
        <f>'将来負担比率（分子）の構造'!J$50</f>
        <v>7035</v>
      </c>
      <c r="H58" s="166"/>
      <c r="I58" s="166"/>
      <c r="J58" s="166">
        <f>'将来負担比率（分子）の構造'!K$50</f>
        <v>7209</v>
      </c>
      <c r="K58" s="166"/>
      <c r="L58" s="166"/>
      <c r="M58" s="166">
        <f>'将来負担比率（分子）の構造'!L$50</f>
        <v>7321</v>
      </c>
      <c r="N58" s="166"/>
      <c r="O58" s="166"/>
      <c r="P58" s="166">
        <f>'将来負担比率（分子）の構造'!M$50</f>
        <v>8305</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3012</v>
      </c>
      <c r="C62" s="166"/>
      <c r="D62" s="166"/>
      <c r="E62" s="166">
        <f>'将来負担比率（分子）の構造'!J$45</f>
        <v>2818</v>
      </c>
      <c r="F62" s="166"/>
      <c r="G62" s="166"/>
      <c r="H62" s="166">
        <f>'将来負担比率（分子）の構造'!K$45</f>
        <v>2874</v>
      </c>
      <c r="I62" s="166"/>
      <c r="J62" s="166"/>
      <c r="K62" s="166">
        <f>'将来負担比率（分子）の構造'!L$45</f>
        <v>2827</v>
      </c>
      <c r="L62" s="166"/>
      <c r="M62" s="166"/>
      <c r="N62" s="166">
        <f>'将来負担比率（分子）の構造'!M$45</f>
        <v>2862</v>
      </c>
      <c r="O62" s="166"/>
      <c r="P62" s="166"/>
    </row>
    <row r="63" spans="1:16" x14ac:dyDescent="0.2">
      <c r="A63" s="166" t="s">
        <v>34</v>
      </c>
      <c r="B63" s="166">
        <f>'将来負担比率（分子）の構造'!I$44</f>
        <v>1</v>
      </c>
      <c r="C63" s="166"/>
      <c r="D63" s="166"/>
      <c r="E63" s="166">
        <f>'将来負担比率（分子）の構造'!J$44</f>
        <v>0</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7164</v>
      </c>
      <c r="C64" s="166"/>
      <c r="D64" s="166"/>
      <c r="E64" s="166">
        <f>'将来負担比率（分子）の構造'!J$43</f>
        <v>5366</v>
      </c>
      <c r="F64" s="166"/>
      <c r="G64" s="166"/>
      <c r="H64" s="166">
        <f>'将来負担比率（分子）の構造'!K$43</f>
        <v>4009</v>
      </c>
      <c r="I64" s="166"/>
      <c r="J64" s="166"/>
      <c r="K64" s="166">
        <f>'将来負担比率（分子）の構造'!L$43</f>
        <v>3060</v>
      </c>
      <c r="L64" s="166"/>
      <c r="M64" s="166"/>
      <c r="N64" s="166">
        <f>'将来負担比率（分子）の構造'!M$43</f>
        <v>4037</v>
      </c>
      <c r="O64" s="166"/>
      <c r="P64" s="166"/>
    </row>
    <row r="65" spans="1:16" x14ac:dyDescent="0.2">
      <c r="A65" s="166" t="s">
        <v>32</v>
      </c>
      <c r="B65" s="166">
        <f>'将来負担比率（分子）の構造'!I$42</f>
        <v>382</v>
      </c>
      <c r="C65" s="166"/>
      <c r="D65" s="166"/>
      <c r="E65" s="166">
        <f>'将来負担比率（分子）の構造'!J$42</f>
        <v>573</v>
      </c>
      <c r="F65" s="166"/>
      <c r="G65" s="166"/>
      <c r="H65" s="166">
        <f>'将来負担比率（分子）の構造'!K$42</f>
        <v>482</v>
      </c>
      <c r="I65" s="166"/>
      <c r="J65" s="166"/>
      <c r="K65" s="166">
        <f>'将来負担比率（分子）の構造'!L$42</f>
        <v>523</v>
      </c>
      <c r="L65" s="166"/>
      <c r="M65" s="166"/>
      <c r="N65" s="166">
        <f>'将来負担比率（分子）の構造'!M$42</f>
        <v>2512</v>
      </c>
      <c r="O65" s="166"/>
      <c r="P65" s="166"/>
    </row>
    <row r="66" spans="1:16" x14ac:dyDescent="0.2">
      <c r="A66" s="166" t="s">
        <v>31</v>
      </c>
      <c r="B66" s="166">
        <f>'将来負担比率（分子）の構造'!I$41</f>
        <v>20283</v>
      </c>
      <c r="C66" s="166"/>
      <c r="D66" s="166"/>
      <c r="E66" s="166">
        <f>'将来負担比率（分子）の構造'!J$41</f>
        <v>19783</v>
      </c>
      <c r="F66" s="166"/>
      <c r="G66" s="166"/>
      <c r="H66" s="166">
        <f>'将来負担比率（分子）の構造'!K$41</f>
        <v>19143</v>
      </c>
      <c r="I66" s="166"/>
      <c r="J66" s="166"/>
      <c r="K66" s="166">
        <f>'将来負担比率（分子）の構造'!L$41</f>
        <v>18885</v>
      </c>
      <c r="L66" s="166"/>
      <c r="M66" s="166"/>
      <c r="N66" s="166">
        <f>'将来負担比率（分子）の構造'!M$41</f>
        <v>18274</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1543</v>
      </c>
      <c r="C72" s="170">
        <f>基金残高に係る経年分析!G55</f>
        <v>1519</v>
      </c>
      <c r="D72" s="170">
        <f>基金残高に係る経年分析!H55</f>
        <v>1889</v>
      </c>
    </row>
    <row r="73" spans="1:16" x14ac:dyDescent="0.2">
      <c r="A73" s="169" t="s">
        <v>78</v>
      </c>
      <c r="B73" s="170">
        <f>基金残高に係る経年分析!F56</f>
        <v>241</v>
      </c>
      <c r="C73" s="170">
        <f>基金残高に係る経年分析!G56</f>
        <v>241</v>
      </c>
      <c r="D73" s="170">
        <f>基金残高に係る経年分析!H56</f>
        <v>241</v>
      </c>
    </row>
    <row r="74" spans="1:16" x14ac:dyDescent="0.2">
      <c r="A74" s="169" t="s">
        <v>79</v>
      </c>
      <c r="B74" s="170">
        <f>基金残高に係る経年分析!F57</f>
        <v>4408</v>
      </c>
      <c r="C74" s="170">
        <f>基金残高に係る経年分析!G57</f>
        <v>4502</v>
      </c>
      <c r="D74" s="170">
        <f>基金残高に係る経年分析!H57</f>
        <v>4712</v>
      </c>
    </row>
  </sheetData>
  <sheetProtection algorithmName="SHA-512" hashValue="Vw61xgnnzxCVB0Hug5/uERcQmuTK59m8SMopAfqIzpttyNr2axPeSAt5iV0nPGSxrJ3vhaVqeWRaGnBBH40RQA==" saltValue="aBavlyu+FcTt80t6SJIsi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58" t="s">
        <v>218</v>
      </c>
      <c r="DI1" s="759"/>
      <c r="DJ1" s="759"/>
      <c r="DK1" s="759"/>
      <c r="DL1" s="759"/>
      <c r="DM1" s="759"/>
      <c r="DN1" s="760"/>
      <c r="DO1" s="342"/>
      <c r="DP1" s="758" t="s">
        <v>219</v>
      </c>
      <c r="DQ1" s="759"/>
      <c r="DR1" s="759"/>
      <c r="DS1" s="759"/>
      <c r="DT1" s="759"/>
      <c r="DU1" s="759"/>
      <c r="DV1" s="759"/>
      <c r="DW1" s="759"/>
      <c r="DX1" s="759"/>
      <c r="DY1" s="759"/>
      <c r="DZ1" s="759"/>
      <c r="EA1" s="759"/>
      <c r="EB1" s="759"/>
      <c r="EC1" s="760"/>
      <c r="ED1" s="204"/>
      <c r="EE1" s="204"/>
      <c r="EF1" s="204"/>
      <c r="EG1" s="204"/>
      <c r="EH1" s="204"/>
      <c r="EI1" s="204"/>
      <c r="EJ1" s="204"/>
      <c r="EK1" s="204"/>
      <c r="EL1" s="204"/>
      <c r="EM1" s="204"/>
    </row>
    <row r="2" spans="2:143" ht="22.5" customHeight="1" x14ac:dyDescent="0.2">
      <c r="B2" s="205" t="s">
        <v>220</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700" t="s">
        <v>221</v>
      </c>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0" t="s">
        <v>222</v>
      </c>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2"/>
      <c r="CD3" s="743" t="s">
        <v>223</v>
      </c>
      <c r="CE3" s="744"/>
      <c r="CF3" s="744"/>
      <c r="CG3" s="744"/>
      <c r="CH3" s="744"/>
      <c r="CI3" s="744"/>
      <c r="CJ3" s="744"/>
      <c r="CK3" s="744"/>
      <c r="CL3" s="744"/>
      <c r="CM3" s="744"/>
      <c r="CN3" s="744"/>
      <c r="CO3" s="744"/>
      <c r="CP3" s="744"/>
      <c r="CQ3" s="744"/>
      <c r="CR3" s="744"/>
      <c r="CS3" s="744"/>
      <c r="CT3" s="744"/>
      <c r="CU3" s="744"/>
      <c r="CV3" s="744"/>
      <c r="CW3" s="744"/>
      <c r="CX3" s="744"/>
      <c r="CY3" s="744"/>
      <c r="CZ3" s="744"/>
      <c r="DA3" s="744"/>
      <c r="DB3" s="744"/>
      <c r="DC3" s="744"/>
      <c r="DD3" s="744"/>
      <c r="DE3" s="744"/>
      <c r="DF3" s="744"/>
      <c r="DG3" s="744"/>
      <c r="DH3" s="744"/>
      <c r="DI3" s="744"/>
      <c r="DJ3" s="744"/>
      <c r="DK3" s="744"/>
      <c r="DL3" s="744"/>
      <c r="DM3" s="744"/>
      <c r="DN3" s="744"/>
      <c r="DO3" s="744"/>
      <c r="DP3" s="744"/>
      <c r="DQ3" s="744"/>
      <c r="DR3" s="744"/>
      <c r="DS3" s="744"/>
      <c r="DT3" s="744"/>
      <c r="DU3" s="744"/>
      <c r="DV3" s="744"/>
      <c r="DW3" s="744"/>
      <c r="DX3" s="744"/>
      <c r="DY3" s="744"/>
      <c r="DZ3" s="744"/>
      <c r="EA3" s="744"/>
      <c r="EB3" s="744"/>
      <c r="EC3" s="745"/>
    </row>
    <row r="4" spans="2:143" ht="11.25" customHeight="1" x14ac:dyDescent="0.2">
      <c r="B4" s="700" t="s">
        <v>1</v>
      </c>
      <c r="C4" s="701"/>
      <c r="D4" s="701"/>
      <c r="E4" s="701"/>
      <c r="F4" s="701"/>
      <c r="G4" s="701"/>
      <c r="H4" s="701"/>
      <c r="I4" s="701"/>
      <c r="J4" s="701"/>
      <c r="K4" s="701"/>
      <c r="L4" s="701"/>
      <c r="M4" s="701"/>
      <c r="N4" s="701"/>
      <c r="O4" s="701"/>
      <c r="P4" s="701"/>
      <c r="Q4" s="702"/>
      <c r="R4" s="700" t="s">
        <v>224</v>
      </c>
      <c r="S4" s="701"/>
      <c r="T4" s="701"/>
      <c r="U4" s="701"/>
      <c r="V4" s="701"/>
      <c r="W4" s="701"/>
      <c r="X4" s="701"/>
      <c r="Y4" s="702"/>
      <c r="Z4" s="700" t="s">
        <v>225</v>
      </c>
      <c r="AA4" s="701"/>
      <c r="AB4" s="701"/>
      <c r="AC4" s="702"/>
      <c r="AD4" s="700" t="s">
        <v>226</v>
      </c>
      <c r="AE4" s="701"/>
      <c r="AF4" s="701"/>
      <c r="AG4" s="701"/>
      <c r="AH4" s="701"/>
      <c r="AI4" s="701"/>
      <c r="AJ4" s="701"/>
      <c r="AK4" s="702"/>
      <c r="AL4" s="700" t="s">
        <v>225</v>
      </c>
      <c r="AM4" s="701"/>
      <c r="AN4" s="701"/>
      <c r="AO4" s="702"/>
      <c r="AP4" s="761" t="s">
        <v>227</v>
      </c>
      <c r="AQ4" s="761"/>
      <c r="AR4" s="761"/>
      <c r="AS4" s="761"/>
      <c r="AT4" s="761"/>
      <c r="AU4" s="761"/>
      <c r="AV4" s="761"/>
      <c r="AW4" s="761"/>
      <c r="AX4" s="761"/>
      <c r="AY4" s="761"/>
      <c r="AZ4" s="761"/>
      <c r="BA4" s="761"/>
      <c r="BB4" s="761"/>
      <c r="BC4" s="761"/>
      <c r="BD4" s="761"/>
      <c r="BE4" s="761"/>
      <c r="BF4" s="761"/>
      <c r="BG4" s="761" t="s">
        <v>228</v>
      </c>
      <c r="BH4" s="761"/>
      <c r="BI4" s="761"/>
      <c r="BJ4" s="761"/>
      <c r="BK4" s="761"/>
      <c r="BL4" s="761"/>
      <c r="BM4" s="761"/>
      <c r="BN4" s="761"/>
      <c r="BO4" s="761" t="s">
        <v>225</v>
      </c>
      <c r="BP4" s="761"/>
      <c r="BQ4" s="761"/>
      <c r="BR4" s="761"/>
      <c r="BS4" s="761" t="s">
        <v>229</v>
      </c>
      <c r="BT4" s="761"/>
      <c r="BU4" s="761"/>
      <c r="BV4" s="761"/>
      <c r="BW4" s="761"/>
      <c r="BX4" s="761"/>
      <c r="BY4" s="761"/>
      <c r="BZ4" s="761"/>
      <c r="CA4" s="761"/>
      <c r="CB4" s="761"/>
      <c r="CD4" s="743" t="s">
        <v>230</v>
      </c>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744"/>
      <c r="DD4" s="744"/>
      <c r="DE4" s="744"/>
      <c r="DF4" s="744"/>
      <c r="DG4" s="744"/>
      <c r="DH4" s="744"/>
      <c r="DI4" s="744"/>
      <c r="DJ4" s="744"/>
      <c r="DK4" s="744"/>
      <c r="DL4" s="744"/>
      <c r="DM4" s="744"/>
      <c r="DN4" s="744"/>
      <c r="DO4" s="744"/>
      <c r="DP4" s="744"/>
      <c r="DQ4" s="744"/>
      <c r="DR4" s="744"/>
      <c r="DS4" s="744"/>
      <c r="DT4" s="744"/>
      <c r="DU4" s="744"/>
      <c r="DV4" s="744"/>
      <c r="DW4" s="744"/>
      <c r="DX4" s="744"/>
      <c r="DY4" s="744"/>
      <c r="DZ4" s="744"/>
      <c r="EA4" s="744"/>
      <c r="EB4" s="744"/>
      <c r="EC4" s="745"/>
    </row>
    <row r="5" spans="2:143" s="346" customFormat="1" ht="11.25" customHeight="1" x14ac:dyDescent="0.2">
      <c r="B5" s="707" t="s">
        <v>231</v>
      </c>
      <c r="C5" s="708"/>
      <c r="D5" s="708"/>
      <c r="E5" s="708"/>
      <c r="F5" s="708"/>
      <c r="G5" s="708"/>
      <c r="H5" s="708"/>
      <c r="I5" s="708"/>
      <c r="J5" s="708"/>
      <c r="K5" s="708"/>
      <c r="L5" s="708"/>
      <c r="M5" s="708"/>
      <c r="N5" s="708"/>
      <c r="O5" s="708"/>
      <c r="P5" s="708"/>
      <c r="Q5" s="709"/>
      <c r="R5" s="694">
        <v>11381631</v>
      </c>
      <c r="S5" s="695"/>
      <c r="T5" s="695"/>
      <c r="U5" s="695"/>
      <c r="V5" s="695"/>
      <c r="W5" s="695"/>
      <c r="X5" s="695"/>
      <c r="Y5" s="738"/>
      <c r="Z5" s="756">
        <v>38.1</v>
      </c>
      <c r="AA5" s="756"/>
      <c r="AB5" s="756"/>
      <c r="AC5" s="756"/>
      <c r="AD5" s="757">
        <v>10454764</v>
      </c>
      <c r="AE5" s="757"/>
      <c r="AF5" s="757"/>
      <c r="AG5" s="757"/>
      <c r="AH5" s="757"/>
      <c r="AI5" s="757"/>
      <c r="AJ5" s="757"/>
      <c r="AK5" s="757"/>
      <c r="AL5" s="739">
        <v>65.3</v>
      </c>
      <c r="AM5" s="712"/>
      <c r="AN5" s="712"/>
      <c r="AO5" s="740"/>
      <c r="AP5" s="707" t="s">
        <v>232</v>
      </c>
      <c r="AQ5" s="708"/>
      <c r="AR5" s="708"/>
      <c r="AS5" s="708"/>
      <c r="AT5" s="708"/>
      <c r="AU5" s="708"/>
      <c r="AV5" s="708"/>
      <c r="AW5" s="708"/>
      <c r="AX5" s="708"/>
      <c r="AY5" s="708"/>
      <c r="AZ5" s="708"/>
      <c r="BA5" s="708"/>
      <c r="BB5" s="708"/>
      <c r="BC5" s="708"/>
      <c r="BD5" s="708"/>
      <c r="BE5" s="708"/>
      <c r="BF5" s="709"/>
      <c r="BG5" s="641">
        <v>10454765</v>
      </c>
      <c r="BH5" s="642"/>
      <c r="BI5" s="642"/>
      <c r="BJ5" s="642"/>
      <c r="BK5" s="642"/>
      <c r="BL5" s="642"/>
      <c r="BM5" s="642"/>
      <c r="BN5" s="643"/>
      <c r="BO5" s="668">
        <v>91.9</v>
      </c>
      <c r="BP5" s="668"/>
      <c r="BQ5" s="668"/>
      <c r="BR5" s="668"/>
      <c r="BS5" s="669">
        <v>161720</v>
      </c>
      <c r="BT5" s="669"/>
      <c r="BU5" s="669"/>
      <c r="BV5" s="669"/>
      <c r="BW5" s="669"/>
      <c r="BX5" s="669"/>
      <c r="BY5" s="669"/>
      <c r="BZ5" s="669"/>
      <c r="CA5" s="669"/>
      <c r="CB5" s="727"/>
      <c r="CD5" s="743" t="s">
        <v>227</v>
      </c>
      <c r="CE5" s="744"/>
      <c r="CF5" s="744"/>
      <c r="CG5" s="744"/>
      <c r="CH5" s="744"/>
      <c r="CI5" s="744"/>
      <c r="CJ5" s="744"/>
      <c r="CK5" s="744"/>
      <c r="CL5" s="744"/>
      <c r="CM5" s="744"/>
      <c r="CN5" s="744"/>
      <c r="CO5" s="744"/>
      <c r="CP5" s="744"/>
      <c r="CQ5" s="745"/>
      <c r="CR5" s="743" t="s">
        <v>233</v>
      </c>
      <c r="CS5" s="744"/>
      <c r="CT5" s="744"/>
      <c r="CU5" s="744"/>
      <c r="CV5" s="744"/>
      <c r="CW5" s="744"/>
      <c r="CX5" s="744"/>
      <c r="CY5" s="745"/>
      <c r="CZ5" s="743" t="s">
        <v>225</v>
      </c>
      <c r="DA5" s="744"/>
      <c r="DB5" s="744"/>
      <c r="DC5" s="745"/>
      <c r="DD5" s="743" t="s">
        <v>234</v>
      </c>
      <c r="DE5" s="744"/>
      <c r="DF5" s="744"/>
      <c r="DG5" s="744"/>
      <c r="DH5" s="744"/>
      <c r="DI5" s="744"/>
      <c r="DJ5" s="744"/>
      <c r="DK5" s="744"/>
      <c r="DL5" s="744"/>
      <c r="DM5" s="744"/>
      <c r="DN5" s="744"/>
      <c r="DO5" s="744"/>
      <c r="DP5" s="745"/>
      <c r="DQ5" s="743" t="s">
        <v>235</v>
      </c>
      <c r="DR5" s="744"/>
      <c r="DS5" s="744"/>
      <c r="DT5" s="744"/>
      <c r="DU5" s="744"/>
      <c r="DV5" s="744"/>
      <c r="DW5" s="744"/>
      <c r="DX5" s="744"/>
      <c r="DY5" s="744"/>
      <c r="DZ5" s="744"/>
      <c r="EA5" s="744"/>
      <c r="EB5" s="744"/>
      <c r="EC5" s="745"/>
    </row>
    <row r="6" spans="2:143" ht="11.25" customHeight="1" x14ac:dyDescent="0.2">
      <c r="B6" s="638" t="s">
        <v>236</v>
      </c>
      <c r="C6" s="639"/>
      <c r="D6" s="639"/>
      <c r="E6" s="639"/>
      <c r="F6" s="639"/>
      <c r="G6" s="639"/>
      <c r="H6" s="639"/>
      <c r="I6" s="639"/>
      <c r="J6" s="639"/>
      <c r="K6" s="639"/>
      <c r="L6" s="639"/>
      <c r="M6" s="639"/>
      <c r="N6" s="639"/>
      <c r="O6" s="639"/>
      <c r="P6" s="639"/>
      <c r="Q6" s="640"/>
      <c r="R6" s="641">
        <v>187982</v>
      </c>
      <c r="S6" s="642"/>
      <c r="T6" s="642"/>
      <c r="U6" s="642"/>
      <c r="V6" s="642"/>
      <c r="W6" s="642"/>
      <c r="X6" s="642"/>
      <c r="Y6" s="643"/>
      <c r="Z6" s="668">
        <v>0.6</v>
      </c>
      <c r="AA6" s="668"/>
      <c r="AB6" s="668"/>
      <c r="AC6" s="668"/>
      <c r="AD6" s="669">
        <v>187982</v>
      </c>
      <c r="AE6" s="669"/>
      <c r="AF6" s="669"/>
      <c r="AG6" s="669"/>
      <c r="AH6" s="669"/>
      <c r="AI6" s="669"/>
      <c r="AJ6" s="669"/>
      <c r="AK6" s="669"/>
      <c r="AL6" s="644">
        <v>1.2</v>
      </c>
      <c r="AM6" s="645"/>
      <c r="AN6" s="645"/>
      <c r="AO6" s="670"/>
      <c r="AP6" s="638" t="s">
        <v>237</v>
      </c>
      <c r="AQ6" s="639"/>
      <c r="AR6" s="639"/>
      <c r="AS6" s="639"/>
      <c r="AT6" s="639"/>
      <c r="AU6" s="639"/>
      <c r="AV6" s="639"/>
      <c r="AW6" s="639"/>
      <c r="AX6" s="639"/>
      <c r="AY6" s="639"/>
      <c r="AZ6" s="639"/>
      <c r="BA6" s="639"/>
      <c r="BB6" s="639"/>
      <c r="BC6" s="639"/>
      <c r="BD6" s="639"/>
      <c r="BE6" s="639"/>
      <c r="BF6" s="640"/>
      <c r="BG6" s="641">
        <v>10454765</v>
      </c>
      <c r="BH6" s="642"/>
      <c r="BI6" s="642"/>
      <c r="BJ6" s="642"/>
      <c r="BK6" s="642"/>
      <c r="BL6" s="642"/>
      <c r="BM6" s="642"/>
      <c r="BN6" s="643"/>
      <c r="BO6" s="668">
        <v>91.9</v>
      </c>
      <c r="BP6" s="668"/>
      <c r="BQ6" s="668"/>
      <c r="BR6" s="668"/>
      <c r="BS6" s="669">
        <v>161720</v>
      </c>
      <c r="BT6" s="669"/>
      <c r="BU6" s="669"/>
      <c r="BV6" s="669"/>
      <c r="BW6" s="669"/>
      <c r="BX6" s="669"/>
      <c r="BY6" s="669"/>
      <c r="BZ6" s="669"/>
      <c r="CA6" s="669"/>
      <c r="CB6" s="727"/>
      <c r="CD6" s="697" t="s">
        <v>238</v>
      </c>
      <c r="CE6" s="698"/>
      <c r="CF6" s="698"/>
      <c r="CG6" s="698"/>
      <c r="CH6" s="698"/>
      <c r="CI6" s="698"/>
      <c r="CJ6" s="698"/>
      <c r="CK6" s="698"/>
      <c r="CL6" s="698"/>
      <c r="CM6" s="698"/>
      <c r="CN6" s="698"/>
      <c r="CO6" s="698"/>
      <c r="CP6" s="698"/>
      <c r="CQ6" s="699"/>
      <c r="CR6" s="641">
        <v>241366</v>
      </c>
      <c r="CS6" s="642"/>
      <c r="CT6" s="642"/>
      <c r="CU6" s="642"/>
      <c r="CV6" s="642"/>
      <c r="CW6" s="642"/>
      <c r="CX6" s="642"/>
      <c r="CY6" s="643"/>
      <c r="CZ6" s="739">
        <v>0.8</v>
      </c>
      <c r="DA6" s="712"/>
      <c r="DB6" s="712"/>
      <c r="DC6" s="742"/>
      <c r="DD6" s="647">
        <v>17512</v>
      </c>
      <c r="DE6" s="642"/>
      <c r="DF6" s="642"/>
      <c r="DG6" s="642"/>
      <c r="DH6" s="642"/>
      <c r="DI6" s="642"/>
      <c r="DJ6" s="642"/>
      <c r="DK6" s="642"/>
      <c r="DL6" s="642"/>
      <c r="DM6" s="642"/>
      <c r="DN6" s="642"/>
      <c r="DO6" s="642"/>
      <c r="DP6" s="643"/>
      <c r="DQ6" s="647">
        <v>237500</v>
      </c>
      <c r="DR6" s="642"/>
      <c r="DS6" s="642"/>
      <c r="DT6" s="642"/>
      <c r="DU6" s="642"/>
      <c r="DV6" s="642"/>
      <c r="DW6" s="642"/>
      <c r="DX6" s="642"/>
      <c r="DY6" s="642"/>
      <c r="DZ6" s="642"/>
      <c r="EA6" s="642"/>
      <c r="EB6" s="642"/>
      <c r="EC6" s="682"/>
    </row>
    <row r="7" spans="2:143" ht="11.25" customHeight="1" x14ac:dyDescent="0.2">
      <c r="B7" s="638" t="s">
        <v>239</v>
      </c>
      <c r="C7" s="639"/>
      <c r="D7" s="639"/>
      <c r="E7" s="639"/>
      <c r="F7" s="639"/>
      <c r="G7" s="639"/>
      <c r="H7" s="639"/>
      <c r="I7" s="639"/>
      <c r="J7" s="639"/>
      <c r="K7" s="639"/>
      <c r="L7" s="639"/>
      <c r="M7" s="639"/>
      <c r="N7" s="639"/>
      <c r="O7" s="639"/>
      <c r="P7" s="639"/>
      <c r="Q7" s="640"/>
      <c r="R7" s="641">
        <v>9371</v>
      </c>
      <c r="S7" s="642"/>
      <c r="T7" s="642"/>
      <c r="U7" s="642"/>
      <c r="V7" s="642"/>
      <c r="W7" s="642"/>
      <c r="X7" s="642"/>
      <c r="Y7" s="643"/>
      <c r="Z7" s="668">
        <v>0</v>
      </c>
      <c r="AA7" s="668"/>
      <c r="AB7" s="668"/>
      <c r="AC7" s="668"/>
      <c r="AD7" s="669">
        <v>9371</v>
      </c>
      <c r="AE7" s="669"/>
      <c r="AF7" s="669"/>
      <c r="AG7" s="669"/>
      <c r="AH7" s="669"/>
      <c r="AI7" s="669"/>
      <c r="AJ7" s="669"/>
      <c r="AK7" s="669"/>
      <c r="AL7" s="644">
        <v>0.1</v>
      </c>
      <c r="AM7" s="645"/>
      <c r="AN7" s="645"/>
      <c r="AO7" s="670"/>
      <c r="AP7" s="638" t="s">
        <v>240</v>
      </c>
      <c r="AQ7" s="639"/>
      <c r="AR7" s="639"/>
      <c r="AS7" s="639"/>
      <c r="AT7" s="639"/>
      <c r="AU7" s="639"/>
      <c r="AV7" s="639"/>
      <c r="AW7" s="639"/>
      <c r="AX7" s="639"/>
      <c r="AY7" s="639"/>
      <c r="AZ7" s="639"/>
      <c r="BA7" s="639"/>
      <c r="BB7" s="639"/>
      <c r="BC7" s="639"/>
      <c r="BD7" s="639"/>
      <c r="BE7" s="639"/>
      <c r="BF7" s="640"/>
      <c r="BG7" s="641">
        <v>4834564</v>
      </c>
      <c r="BH7" s="642"/>
      <c r="BI7" s="642"/>
      <c r="BJ7" s="642"/>
      <c r="BK7" s="642"/>
      <c r="BL7" s="642"/>
      <c r="BM7" s="642"/>
      <c r="BN7" s="643"/>
      <c r="BO7" s="668">
        <v>42.5</v>
      </c>
      <c r="BP7" s="668"/>
      <c r="BQ7" s="668"/>
      <c r="BR7" s="668"/>
      <c r="BS7" s="669">
        <v>161720</v>
      </c>
      <c r="BT7" s="669"/>
      <c r="BU7" s="669"/>
      <c r="BV7" s="669"/>
      <c r="BW7" s="669"/>
      <c r="BX7" s="669"/>
      <c r="BY7" s="669"/>
      <c r="BZ7" s="669"/>
      <c r="CA7" s="669"/>
      <c r="CB7" s="727"/>
      <c r="CD7" s="683" t="s">
        <v>241</v>
      </c>
      <c r="CE7" s="680"/>
      <c r="CF7" s="680"/>
      <c r="CG7" s="680"/>
      <c r="CH7" s="680"/>
      <c r="CI7" s="680"/>
      <c r="CJ7" s="680"/>
      <c r="CK7" s="680"/>
      <c r="CL7" s="680"/>
      <c r="CM7" s="680"/>
      <c r="CN7" s="680"/>
      <c r="CO7" s="680"/>
      <c r="CP7" s="680"/>
      <c r="CQ7" s="681"/>
      <c r="CR7" s="641">
        <v>3188480</v>
      </c>
      <c r="CS7" s="642"/>
      <c r="CT7" s="642"/>
      <c r="CU7" s="642"/>
      <c r="CV7" s="642"/>
      <c r="CW7" s="642"/>
      <c r="CX7" s="642"/>
      <c r="CY7" s="643"/>
      <c r="CZ7" s="668">
        <v>11.1</v>
      </c>
      <c r="DA7" s="668"/>
      <c r="DB7" s="668"/>
      <c r="DC7" s="668"/>
      <c r="DD7" s="647">
        <v>271379</v>
      </c>
      <c r="DE7" s="642"/>
      <c r="DF7" s="642"/>
      <c r="DG7" s="642"/>
      <c r="DH7" s="642"/>
      <c r="DI7" s="642"/>
      <c r="DJ7" s="642"/>
      <c r="DK7" s="642"/>
      <c r="DL7" s="642"/>
      <c r="DM7" s="642"/>
      <c r="DN7" s="642"/>
      <c r="DO7" s="642"/>
      <c r="DP7" s="643"/>
      <c r="DQ7" s="647">
        <v>2789835</v>
      </c>
      <c r="DR7" s="642"/>
      <c r="DS7" s="642"/>
      <c r="DT7" s="642"/>
      <c r="DU7" s="642"/>
      <c r="DV7" s="642"/>
      <c r="DW7" s="642"/>
      <c r="DX7" s="642"/>
      <c r="DY7" s="642"/>
      <c r="DZ7" s="642"/>
      <c r="EA7" s="642"/>
      <c r="EB7" s="642"/>
      <c r="EC7" s="682"/>
    </row>
    <row r="8" spans="2:143" ht="11.25" customHeight="1" x14ac:dyDescent="0.2">
      <c r="B8" s="638" t="s">
        <v>242</v>
      </c>
      <c r="C8" s="639"/>
      <c r="D8" s="639"/>
      <c r="E8" s="639"/>
      <c r="F8" s="639"/>
      <c r="G8" s="639"/>
      <c r="H8" s="639"/>
      <c r="I8" s="639"/>
      <c r="J8" s="639"/>
      <c r="K8" s="639"/>
      <c r="L8" s="639"/>
      <c r="M8" s="639"/>
      <c r="N8" s="639"/>
      <c r="O8" s="639"/>
      <c r="P8" s="639"/>
      <c r="Q8" s="640"/>
      <c r="R8" s="641">
        <v>91571</v>
      </c>
      <c r="S8" s="642"/>
      <c r="T8" s="642"/>
      <c r="U8" s="642"/>
      <c r="V8" s="642"/>
      <c r="W8" s="642"/>
      <c r="X8" s="642"/>
      <c r="Y8" s="643"/>
      <c r="Z8" s="668">
        <v>0.3</v>
      </c>
      <c r="AA8" s="668"/>
      <c r="AB8" s="668"/>
      <c r="AC8" s="668"/>
      <c r="AD8" s="669">
        <v>91571</v>
      </c>
      <c r="AE8" s="669"/>
      <c r="AF8" s="669"/>
      <c r="AG8" s="669"/>
      <c r="AH8" s="669"/>
      <c r="AI8" s="669"/>
      <c r="AJ8" s="669"/>
      <c r="AK8" s="669"/>
      <c r="AL8" s="644">
        <v>0.6</v>
      </c>
      <c r="AM8" s="645"/>
      <c r="AN8" s="645"/>
      <c r="AO8" s="670"/>
      <c r="AP8" s="638" t="s">
        <v>243</v>
      </c>
      <c r="AQ8" s="639"/>
      <c r="AR8" s="639"/>
      <c r="AS8" s="639"/>
      <c r="AT8" s="639"/>
      <c r="AU8" s="639"/>
      <c r="AV8" s="639"/>
      <c r="AW8" s="639"/>
      <c r="AX8" s="639"/>
      <c r="AY8" s="639"/>
      <c r="AZ8" s="639"/>
      <c r="BA8" s="639"/>
      <c r="BB8" s="639"/>
      <c r="BC8" s="639"/>
      <c r="BD8" s="639"/>
      <c r="BE8" s="639"/>
      <c r="BF8" s="640"/>
      <c r="BG8" s="641">
        <v>117485</v>
      </c>
      <c r="BH8" s="642"/>
      <c r="BI8" s="642"/>
      <c r="BJ8" s="642"/>
      <c r="BK8" s="642"/>
      <c r="BL8" s="642"/>
      <c r="BM8" s="642"/>
      <c r="BN8" s="643"/>
      <c r="BO8" s="668">
        <v>1</v>
      </c>
      <c r="BP8" s="668"/>
      <c r="BQ8" s="668"/>
      <c r="BR8" s="668"/>
      <c r="BS8" s="669" t="s">
        <v>128</v>
      </c>
      <c r="BT8" s="669"/>
      <c r="BU8" s="669"/>
      <c r="BV8" s="669"/>
      <c r="BW8" s="669"/>
      <c r="BX8" s="669"/>
      <c r="BY8" s="669"/>
      <c r="BZ8" s="669"/>
      <c r="CA8" s="669"/>
      <c r="CB8" s="727"/>
      <c r="CD8" s="683" t="s">
        <v>244</v>
      </c>
      <c r="CE8" s="680"/>
      <c r="CF8" s="680"/>
      <c r="CG8" s="680"/>
      <c r="CH8" s="680"/>
      <c r="CI8" s="680"/>
      <c r="CJ8" s="680"/>
      <c r="CK8" s="680"/>
      <c r="CL8" s="680"/>
      <c r="CM8" s="680"/>
      <c r="CN8" s="680"/>
      <c r="CO8" s="680"/>
      <c r="CP8" s="680"/>
      <c r="CQ8" s="681"/>
      <c r="CR8" s="641">
        <v>12204680</v>
      </c>
      <c r="CS8" s="642"/>
      <c r="CT8" s="642"/>
      <c r="CU8" s="642"/>
      <c r="CV8" s="642"/>
      <c r="CW8" s="642"/>
      <c r="CX8" s="642"/>
      <c r="CY8" s="643"/>
      <c r="CZ8" s="668">
        <v>42.5</v>
      </c>
      <c r="DA8" s="668"/>
      <c r="DB8" s="668"/>
      <c r="DC8" s="668"/>
      <c r="DD8" s="647">
        <v>87885</v>
      </c>
      <c r="DE8" s="642"/>
      <c r="DF8" s="642"/>
      <c r="DG8" s="642"/>
      <c r="DH8" s="642"/>
      <c r="DI8" s="642"/>
      <c r="DJ8" s="642"/>
      <c r="DK8" s="642"/>
      <c r="DL8" s="642"/>
      <c r="DM8" s="642"/>
      <c r="DN8" s="642"/>
      <c r="DO8" s="642"/>
      <c r="DP8" s="643"/>
      <c r="DQ8" s="647">
        <v>5706865</v>
      </c>
      <c r="DR8" s="642"/>
      <c r="DS8" s="642"/>
      <c r="DT8" s="642"/>
      <c r="DU8" s="642"/>
      <c r="DV8" s="642"/>
      <c r="DW8" s="642"/>
      <c r="DX8" s="642"/>
      <c r="DY8" s="642"/>
      <c r="DZ8" s="642"/>
      <c r="EA8" s="642"/>
      <c r="EB8" s="642"/>
      <c r="EC8" s="682"/>
    </row>
    <row r="9" spans="2:143" ht="11.25" customHeight="1" x14ac:dyDescent="0.2">
      <c r="B9" s="638" t="s">
        <v>245</v>
      </c>
      <c r="C9" s="639"/>
      <c r="D9" s="639"/>
      <c r="E9" s="639"/>
      <c r="F9" s="639"/>
      <c r="G9" s="639"/>
      <c r="H9" s="639"/>
      <c r="I9" s="639"/>
      <c r="J9" s="639"/>
      <c r="K9" s="639"/>
      <c r="L9" s="639"/>
      <c r="M9" s="639"/>
      <c r="N9" s="639"/>
      <c r="O9" s="639"/>
      <c r="P9" s="639"/>
      <c r="Q9" s="640"/>
      <c r="R9" s="641">
        <v>106938</v>
      </c>
      <c r="S9" s="642"/>
      <c r="T9" s="642"/>
      <c r="U9" s="642"/>
      <c r="V9" s="642"/>
      <c r="W9" s="642"/>
      <c r="X9" s="642"/>
      <c r="Y9" s="643"/>
      <c r="Z9" s="668">
        <v>0.4</v>
      </c>
      <c r="AA9" s="668"/>
      <c r="AB9" s="668"/>
      <c r="AC9" s="668"/>
      <c r="AD9" s="669">
        <v>106938</v>
      </c>
      <c r="AE9" s="669"/>
      <c r="AF9" s="669"/>
      <c r="AG9" s="669"/>
      <c r="AH9" s="669"/>
      <c r="AI9" s="669"/>
      <c r="AJ9" s="669"/>
      <c r="AK9" s="669"/>
      <c r="AL9" s="644">
        <v>0.7</v>
      </c>
      <c r="AM9" s="645"/>
      <c r="AN9" s="645"/>
      <c r="AO9" s="670"/>
      <c r="AP9" s="638" t="s">
        <v>246</v>
      </c>
      <c r="AQ9" s="639"/>
      <c r="AR9" s="639"/>
      <c r="AS9" s="639"/>
      <c r="AT9" s="639"/>
      <c r="AU9" s="639"/>
      <c r="AV9" s="639"/>
      <c r="AW9" s="639"/>
      <c r="AX9" s="639"/>
      <c r="AY9" s="639"/>
      <c r="AZ9" s="639"/>
      <c r="BA9" s="639"/>
      <c r="BB9" s="639"/>
      <c r="BC9" s="639"/>
      <c r="BD9" s="639"/>
      <c r="BE9" s="639"/>
      <c r="BF9" s="640"/>
      <c r="BG9" s="641">
        <v>4064042</v>
      </c>
      <c r="BH9" s="642"/>
      <c r="BI9" s="642"/>
      <c r="BJ9" s="642"/>
      <c r="BK9" s="642"/>
      <c r="BL9" s="642"/>
      <c r="BM9" s="642"/>
      <c r="BN9" s="643"/>
      <c r="BO9" s="668">
        <v>35.700000000000003</v>
      </c>
      <c r="BP9" s="668"/>
      <c r="BQ9" s="668"/>
      <c r="BR9" s="668"/>
      <c r="BS9" s="669" t="s">
        <v>128</v>
      </c>
      <c r="BT9" s="669"/>
      <c r="BU9" s="669"/>
      <c r="BV9" s="669"/>
      <c r="BW9" s="669"/>
      <c r="BX9" s="669"/>
      <c r="BY9" s="669"/>
      <c r="BZ9" s="669"/>
      <c r="CA9" s="669"/>
      <c r="CB9" s="727"/>
      <c r="CD9" s="683" t="s">
        <v>247</v>
      </c>
      <c r="CE9" s="680"/>
      <c r="CF9" s="680"/>
      <c r="CG9" s="680"/>
      <c r="CH9" s="680"/>
      <c r="CI9" s="680"/>
      <c r="CJ9" s="680"/>
      <c r="CK9" s="680"/>
      <c r="CL9" s="680"/>
      <c r="CM9" s="680"/>
      <c r="CN9" s="680"/>
      <c r="CO9" s="680"/>
      <c r="CP9" s="680"/>
      <c r="CQ9" s="681"/>
      <c r="CR9" s="641">
        <v>2816317</v>
      </c>
      <c r="CS9" s="642"/>
      <c r="CT9" s="642"/>
      <c r="CU9" s="642"/>
      <c r="CV9" s="642"/>
      <c r="CW9" s="642"/>
      <c r="CX9" s="642"/>
      <c r="CY9" s="643"/>
      <c r="CZ9" s="668">
        <v>9.8000000000000007</v>
      </c>
      <c r="DA9" s="668"/>
      <c r="DB9" s="668"/>
      <c r="DC9" s="668"/>
      <c r="DD9" s="647">
        <v>242636</v>
      </c>
      <c r="DE9" s="642"/>
      <c r="DF9" s="642"/>
      <c r="DG9" s="642"/>
      <c r="DH9" s="642"/>
      <c r="DI9" s="642"/>
      <c r="DJ9" s="642"/>
      <c r="DK9" s="642"/>
      <c r="DL9" s="642"/>
      <c r="DM9" s="642"/>
      <c r="DN9" s="642"/>
      <c r="DO9" s="642"/>
      <c r="DP9" s="643"/>
      <c r="DQ9" s="647">
        <v>1736608</v>
      </c>
      <c r="DR9" s="642"/>
      <c r="DS9" s="642"/>
      <c r="DT9" s="642"/>
      <c r="DU9" s="642"/>
      <c r="DV9" s="642"/>
      <c r="DW9" s="642"/>
      <c r="DX9" s="642"/>
      <c r="DY9" s="642"/>
      <c r="DZ9" s="642"/>
      <c r="EA9" s="642"/>
      <c r="EB9" s="642"/>
      <c r="EC9" s="682"/>
    </row>
    <row r="10" spans="2:143" ht="11.25" customHeight="1" x14ac:dyDescent="0.2">
      <c r="B10" s="638" t="s">
        <v>248</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68" t="s">
        <v>128</v>
      </c>
      <c r="AA10" s="668"/>
      <c r="AB10" s="668"/>
      <c r="AC10" s="668"/>
      <c r="AD10" s="669" t="s">
        <v>128</v>
      </c>
      <c r="AE10" s="669"/>
      <c r="AF10" s="669"/>
      <c r="AG10" s="669"/>
      <c r="AH10" s="669"/>
      <c r="AI10" s="669"/>
      <c r="AJ10" s="669"/>
      <c r="AK10" s="669"/>
      <c r="AL10" s="644" t="s">
        <v>128</v>
      </c>
      <c r="AM10" s="645"/>
      <c r="AN10" s="645"/>
      <c r="AO10" s="670"/>
      <c r="AP10" s="638" t="s">
        <v>249</v>
      </c>
      <c r="AQ10" s="639"/>
      <c r="AR10" s="639"/>
      <c r="AS10" s="639"/>
      <c r="AT10" s="639"/>
      <c r="AU10" s="639"/>
      <c r="AV10" s="639"/>
      <c r="AW10" s="639"/>
      <c r="AX10" s="639"/>
      <c r="AY10" s="639"/>
      <c r="AZ10" s="639"/>
      <c r="BA10" s="639"/>
      <c r="BB10" s="639"/>
      <c r="BC10" s="639"/>
      <c r="BD10" s="639"/>
      <c r="BE10" s="639"/>
      <c r="BF10" s="640"/>
      <c r="BG10" s="641">
        <v>197079</v>
      </c>
      <c r="BH10" s="642"/>
      <c r="BI10" s="642"/>
      <c r="BJ10" s="642"/>
      <c r="BK10" s="642"/>
      <c r="BL10" s="642"/>
      <c r="BM10" s="642"/>
      <c r="BN10" s="643"/>
      <c r="BO10" s="668">
        <v>1.7</v>
      </c>
      <c r="BP10" s="668"/>
      <c r="BQ10" s="668"/>
      <c r="BR10" s="668"/>
      <c r="BS10" s="669">
        <v>32360</v>
      </c>
      <c r="BT10" s="669"/>
      <c r="BU10" s="669"/>
      <c r="BV10" s="669"/>
      <c r="BW10" s="669"/>
      <c r="BX10" s="669"/>
      <c r="BY10" s="669"/>
      <c r="BZ10" s="669"/>
      <c r="CA10" s="669"/>
      <c r="CB10" s="727"/>
      <c r="CD10" s="683" t="s">
        <v>250</v>
      </c>
      <c r="CE10" s="680"/>
      <c r="CF10" s="680"/>
      <c r="CG10" s="680"/>
      <c r="CH10" s="680"/>
      <c r="CI10" s="680"/>
      <c r="CJ10" s="680"/>
      <c r="CK10" s="680"/>
      <c r="CL10" s="680"/>
      <c r="CM10" s="680"/>
      <c r="CN10" s="680"/>
      <c r="CO10" s="680"/>
      <c r="CP10" s="680"/>
      <c r="CQ10" s="681"/>
      <c r="CR10" s="641">
        <v>42833</v>
      </c>
      <c r="CS10" s="642"/>
      <c r="CT10" s="642"/>
      <c r="CU10" s="642"/>
      <c r="CV10" s="642"/>
      <c r="CW10" s="642"/>
      <c r="CX10" s="642"/>
      <c r="CY10" s="643"/>
      <c r="CZ10" s="668">
        <v>0.1</v>
      </c>
      <c r="DA10" s="668"/>
      <c r="DB10" s="668"/>
      <c r="DC10" s="668"/>
      <c r="DD10" s="647">
        <v>10000</v>
      </c>
      <c r="DE10" s="642"/>
      <c r="DF10" s="642"/>
      <c r="DG10" s="642"/>
      <c r="DH10" s="642"/>
      <c r="DI10" s="642"/>
      <c r="DJ10" s="642"/>
      <c r="DK10" s="642"/>
      <c r="DL10" s="642"/>
      <c r="DM10" s="642"/>
      <c r="DN10" s="642"/>
      <c r="DO10" s="642"/>
      <c r="DP10" s="643"/>
      <c r="DQ10" s="647">
        <v>39317</v>
      </c>
      <c r="DR10" s="642"/>
      <c r="DS10" s="642"/>
      <c r="DT10" s="642"/>
      <c r="DU10" s="642"/>
      <c r="DV10" s="642"/>
      <c r="DW10" s="642"/>
      <c r="DX10" s="642"/>
      <c r="DY10" s="642"/>
      <c r="DZ10" s="642"/>
      <c r="EA10" s="642"/>
      <c r="EB10" s="642"/>
      <c r="EC10" s="682"/>
    </row>
    <row r="11" spans="2:143" ht="11.25" customHeight="1" x14ac:dyDescent="0.2">
      <c r="B11" s="638" t="s">
        <v>251</v>
      </c>
      <c r="C11" s="639"/>
      <c r="D11" s="639"/>
      <c r="E11" s="639"/>
      <c r="F11" s="639"/>
      <c r="G11" s="639"/>
      <c r="H11" s="639"/>
      <c r="I11" s="639"/>
      <c r="J11" s="639"/>
      <c r="K11" s="639"/>
      <c r="L11" s="639"/>
      <c r="M11" s="639"/>
      <c r="N11" s="639"/>
      <c r="O11" s="639"/>
      <c r="P11" s="639"/>
      <c r="Q11" s="640"/>
      <c r="R11" s="641">
        <v>1551843</v>
      </c>
      <c r="S11" s="642"/>
      <c r="T11" s="642"/>
      <c r="U11" s="642"/>
      <c r="V11" s="642"/>
      <c r="W11" s="642"/>
      <c r="X11" s="642"/>
      <c r="Y11" s="643"/>
      <c r="Z11" s="644">
        <v>5.2</v>
      </c>
      <c r="AA11" s="645"/>
      <c r="AB11" s="645"/>
      <c r="AC11" s="646"/>
      <c r="AD11" s="647">
        <v>1551843</v>
      </c>
      <c r="AE11" s="642"/>
      <c r="AF11" s="642"/>
      <c r="AG11" s="642"/>
      <c r="AH11" s="642"/>
      <c r="AI11" s="642"/>
      <c r="AJ11" s="642"/>
      <c r="AK11" s="643"/>
      <c r="AL11" s="644">
        <v>9.6999999999999993</v>
      </c>
      <c r="AM11" s="645"/>
      <c r="AN11" s="645"/>
      <c r="AO11" s="670"/>
      <c r="AP11" s="638" t="s">
        <v>252</v>
      </c>
      <c r="AQ11" s="639"/>
      <c r="AR11" s="639"/>
      <c r="AS11" s="639"/>
      <c r="AT11" s="639"/>
      <c r="AU11" s="639"/>
      <c r="AV11" s="639"/>
      <c r="AW11" s="639"/>
      <c r="AX11" s="639"/>
      <c r="AY11" s="639"/>
      <c r="AZ11" s="639"/>
      <c r="BA11" s="639"/>
      <c r="BB11" s="639"/>
      <c r="BC11" s="639"/>
      <c r="BD11" s="639"/>
      <c r="BE11" s="639"/>
      <c r="BF11" s="640"/>
      <c r="BG11" s="641">
        <v>455958</v>
      </c>
      <c r="BH11" s="642"/>
      <c r="BI11" s="642"/>
      <c r="BJ11" s="642"/>
      <c r="BK11" s="642"/>
      <c r="BL11" s="642"/>
      <c r="BM11" s="642"/>
      <c r="BN11" s="643"/>
      <c r="BO11" s="668">
        <v>4</v>
      </c>
      <c r="BP11" s="668"/>
      <c r="BQ11" s="668"/>
      <c r="BR11" s="668"/>
      <c r="BS11" s="669">
        <v>129360</v>
      </c>
      <c r="BT11" s="669"/>
      <c r="BU11" s="669"/>
      <c r="BV11" s="669"/>
      <c r="BW11" s="669"/>
      <c r="BX11" s="669"/>
      <c r="BY11" s="669"/>
      <c r="BZ11" s="669"/>
      <c r="CA11" s="669"/>
      <c r="CB11" s="727"/>
      <c r="CD11" s="683" t="s">
        <v>253</v>
      </c>
      <c r="CE11" s="680"/>
      <c r="CF11" s="680"/>
      <c r="CG11" s="680"/>
      <c r="CH11" s="680"/>
      <c r="CI11" s="680"/>
      <c r="CJ11" s="680"/>
      <c r="CK11" s="680"/>
      <c r="CL11" s="680"/>
      <c r="CM11" s="680"/>
      <c r="CN11" s="680"/>
      <c r="CO11" s="680"/>
      <c r="CP11" s="680"/>
      <c r="CQ11" s="681"/>
      <c r="CR11" s="641">
        <v>392088</v>
      </c>
      <c r="CS11" s="642"/>
      <c r="CT11" s="642"/>
      <c r="CU11" s="642"/>
      <c r="CV11" s="642"/>
      <c r="CW11" s="642"/>
      <c r="CX11" s="642"/>
      <c r="CY11" s="643"/>
      <c r="CZ11" s="668">
        <v>1.4</v>
      </c>
      <c r="DA11" s="668"/>
      <c r="DB11" s="668"/>
      <c r="DC11" s="668"/>
      <c r="DD11" s="647">
        <v>63262</v>
      </c>
      <c r="DE11" s="642"/>
      <c r="DF11" s="642"/>
      <c r="DG11" s="642"/>
      <c r="DH11" s="642"/>
      <c r="DI11" s="642"/>
      <c r="DJ11" s="642"/>
      <c r="DK11" s="642"/>
      <c r="DL11" s="642"/>
      <c r="DM11" s="642"/>
      <c r="DN11" s="642"/>
      <c r="DO11" s="642"/>
      <c r="DP11" s="643"/>
      <c r="DQ11" s="647">
        <v>302632</v>
      </c>
      <c r="DR11" s="642"/>
      <c r="DS11" s="642"/>
      <c r="DT11" s="642"/>
      <c r="DU11" s="642"/>
      <c r="DV11" s="642"/>
      <c r="DW11" s="642"/>
      <c r="DX11" s="642"/>
      <c r="DY11" s="642"/>
      <c r="DZ11" s="642"/>
      <c r="EA11" s="642"/>
      <c r="EB11" s="642"/>
      <c r="EC11" s="682"/>
    </row>
    <row r="12" spans="2:143" ht="11.25" customHeight="1" x14ac:dyDescent="0.2">
      <c r="B12" s="638" t="s">
        <v>254</v>
      </c>
      <c r="C12" s="639"/>
      <c r="D12" s="639"/>
      <c r="E12" s="639"/>
      <c r="F12" s="639"/>
      <c r="G12" s="639"/>
      <c r="H12" s="639"/>
      <c r="I12" s="639"/>
      <c r="J12" s="639"/>
      <c r="K12" s="639"/>
      <c r="L12" s="639"/>
      <c r="M12" s="639"/>
      <c r="N12" s="639"/>
      <c r="O12" s="639"/>
      <c r="P12" s="639"/>
      <c r="Q12" s="640"/>
      <c r="R12" s="641">
        <v>17143</v>
      </c>
      <c r="S12" s="642"/>
      <c r="T12" s="642"/>
      <c r="U12" s="642"/>
      <c r="V12" s="642"/>
      <c r="W12" s="642"/>
      <c r="X12" s="642"/>
      <c r="Y12" s="643"/>
      <c r="Z12" s="668">
        <v>0.1</v>
      </c>
      <c r="AA12" s="668"/>
      <c r="AB12" s="668"/>
      <c r="AC12" s="668"/>
      <c r="AD12" s="669">
        <v>17143</v>
      </c>
      <c r="AE12" s="669"/>
      <c r="AF12" s="669"/>
      <c r="AG12" s="669"/>
      <c r="AH12" s="669"/>
      <c r="AI12" s="669"/>
      <c r="AJ12" s="669"/>
      <c r="AK12" s="669"/>
      <c r="AL12" s="644">
        <v>0.1</v>
      </c>
      <c r="AM12" s="645"/>
      <c r="AN12" s="645"/>
      <c r="AO12" s="670"/>
      <c r="AP12" s="638" t="s">
        <v>255</v>
      </c>
      <c r="AQ12" s="639"/>
      <c r="AR12" s="639"/>
      <c r="AS12" s="639"/>
      <c r="AT12" s="639"/>
      <c r="AU12" s="639"/>
      <c r="AV12" s="639"/>
      <c r="AW12" s="639"/>
      <c r="AX12" s="639"/>
      <c r="AY12" s="639"/>
      <c r="AZ12" s="639"/>
      <c r="BA12" s="639"/>
      <c r="BB12" s="639"/>
      <c r="BC12" s="639"/>
      <c r="BD12" s="639"/>
      <c r="BE12" s="639"/>
      <c r="BF12" s="640"/>
      <c r="BG12" s="641">
        <v>5150439</v>
      </c>
      <c r="BH12" s="642"/>
      <c r="BI12" s="642"/>
      <c r="BJ12" s="642"/>
      <c r="BK12" s="642"/>
      <c r="BL12" s="642"/>
      <c r="BM12" s="642"/>
      <c r="BN12" s="643"/>
      <c r="BO12" s="668">
        <v>45.3</v>
      </c>
      <c r="BP12" s="668"/>
      <c r="BQ12" s="668"/>
      <c r="BR12" s="668"/>
      <c r="BS12" s="669" t="s">
        <v>128</v>
      </c>
      <c r="BT12" s="669"/>
      <c r="BU12" s="669"/>
      <c r="BV12" s="669"/>
      <c r="BW12" s="669"/>
      <c r="BX12" s="669"/>
      <c r="BY12" s="669"/>
      <c r="BZ12" s="669"/>
      <c r="CA12" s="669"/>
      <c r="CB12" s="727"/>
      <c r="CD12" s="683" t="s">
        <v>256</v>
      </c>
      <c r="CE12" s="680"/>
      <c r="CF12" s="680"/>
      <c r="CG12" s="680"/>
      <c r="CH12" s="680"/>
      <c r="CI12" s="680"/>
      <c r="CJ12" s="680"/>
      <c r="CK12" s="680"/>
      <c r="CL12" s="680"/>
      <c r="CM12" s="680"/>
      <c r="CN12" s="680"/>
      <c r="CO12" s="680"/>
      <c r="CP12" s="680"/>
      <c r="CQ12" s="681"/>
      <c r="CR12" s="641">
        <v>231306</v>
      </c>
      <c r="CS12" s="642"/>
      <c r="CT12" s="642"/>
      <c r="CU12" s="642"/>
      <c r="CV12" s="642"/>
      <c r="CW12" s="642"/>
      <c r="CX12" s="642"/>
      <c r="CY12" s="643"/>
      <c r="CZ12" s="668">
        <v>0.8</v>
      </c>
      <c r="DA12" s="668"/>
      <c r="DB12" s="668"/>
      <c r="DC12" s="668"/>
      <c r="DD12" s="647">
        <v>3113</v>
      </c>
      <c r="DE12" s="642"/>
      <c r="DF12" s="642"/>
      <c r="DG12" s="642"/>
      <c r="DH12" s="642"/>
      <c r="DI12" s="642"/>
      <c r="DJ12" s="642"/>
      <c r="DK12" s="642"/>
      <c r="DL12" s="642"/>
      <c r="DM12" s="642"/>
      <c r="DN12" s="642"/>
      <c r="DO12" s="642"/>
      <c r="DP12" s="643"/>
      <c r="DQ12" s="647">
        <v>201000</v>
      </c>
      <c r="DR12" s="642"/>
      <c r="DS12" s="642"/>
      <c r="DT12" s="642"/>
      <c r="DU12" s="642"/>
      <c r="DV12" s="642"/>
      <c r="DW12" s="642"/>
      <c r="DX12" s="642"/>
      <c r="DY12" s="642"/>
      <c r="DZ12" s="642"/>
      <c r="EA12" s="642"/>
      <c r="EB12" s="642"/>
      <c r="EC12" s="682"/>
    </row>
    <row r="13" spans="2:143" ht="11.25" customHeight="1" x14ac:dyDescent="0.2">
      <c r="B13" s="638" t="s">
        <v>257</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68" t="s">
        <v>128</v>
      </c>
      <c r="AA13" s="668"/>
      <c r="AB13" s="668"/>
      <c r="AC13" s="668"/>
      <c r="AD13" s="669" t="s">
        <v>128</v>
      </c>
      <c r="AE13" s="669"/>
      <c r="AF13" s="669"/>
      <c r="AG13" s="669"/>
      <c r="AH13" s="669"/>
      <c r="AI13" s="669"/>
      <c r="AJ13" s="669"/>
      <c r="AK13" s="669"/>
      <c r="AL13" s="644" t="s">
        <v>128</v>
      </c>
      <c r="AM13" s="645"/>
      <c r="AN13" s="645"/>
      <c r="AO13" s="670"/>
      <c r="AP13" s="638" t="s">
        <v>258</v>
      </c>
      <c r="AQ13" s="639"/>
      <c r="AR13" s="639"/>
      <c r="AS13" s="639"/>
      <c r="AT13" s="639"/>
      <c r="AU13" s="639"/>
      <c r="AV13" s="639"/>
      <c r="AW13" s="639"/>
      <c r="AX13" s="639"/>
      <c r="AY13" s="639"/>
      <c r="AZ13" s="639"/>
      <c r="BA13" s="639"/>
      <c r="BB13" s="639"/>
      <c r="BC13" s="639"/>
      <c r="BD13" s="639"/>
      <c r="BE13" s="639"/>
      <c r="BF13" s="640"/>
      <c r="BG13" s="641">
        <v>5126645</v>
      </c>
      <c r="BH13" s="642"/>
      <c r="BI13" s="642"/>
      <c r="BJ13" s="642"/>
      <c r="BK13" s="642"/>
      <c r="BL13" s="642"/>
      <c r="BM13" s="642"/>
      <c r="BN13" s="643"/>
      <c r="BO13" s="668">
        <v>45</v>
      </c>
      <c r="BP13" s="668"/>
      <c r="BQ13" s="668"/>
      <c r="BR13" s="668"/>
      <c r="BS13" s="669" t="s">
        <v>128</v>
      </c>
      <c r="BT13" s="669"/>
      <c r="BU13" s="669"/>
      <c r="BV13" s="669"/>
      <c r="BW13" s="669"/>
      <c r="BX13" s="669"/>
      <c r="BY13" s="669"/>
      <c r="BZ13" s="669"/>
      <c r="CA13" s="669"/>
      <c r="CB13" s="727"/>
      <c r="CD13" s="683" t="s">
        <v>259</v>
      </c>
      <c r="CE13" s="680"/>
      <c r="CF13" s="680"/>
      <c r="CG13" s="680"/>
      <c r="CH13" s="680"/>
      <c r="CI13" s="680"/>
      <c r="CJ13" s="680"/>
      <c r="CK13" s="680"/>
      <c r="CL13" s="680"/>
      <c r="CM13" s="680"/>
      <c r="CN13" s="680"/>
      <c r="CO13" s="680"/>
      <c r="CP13" s="680"/>
      <c r="CQ13" s="681"/>
      <c r="CR13" s="641">
        <v>2759436</v>
      </c>
      <c r="CS13" s="642"/>
      <c r="CT13" s="642"/>
      <c r="CU13" s="642"/>
      <c r="CV13" s="642"/>
      <c r="CW13" s="642"/>
      <c r="CX13" s="642"/>
      <c r="CY13" s="643"/>
      <c r="CZ13" s="668">
        <v>9.6</v>
      </c>
      <c r="DA13" s="668"/>
      <c r="DB13" s="668"/>
      <c r="DC13" s="668"/>
      <c r="DD13" s="647">
        <v>893834</v>
      </c>
      <c r="DE13" s="642"/>
      <c r="DF13" s="642"/>
      <c r="DG13" s="642"/>
      <c r="DH13" s="642"/>
      <c r="DI13" s="642"/>
      <c r="DJ13" s="642"/>
      <c r="DK13" s="642"/>
      <c r="DL13" s="642"/>
      <c r="DM13" s="642"/>
      <c r="DN13" s="642"/>
      <c r="DO13" s="642"/>
      <c r="DP13" s="643"/>
      <c r="DQ13" s="647">
        <v>2206694</v>
      </c>
      <c r="DR13" s="642"/>
      <c r="DS13" s="642"/>
      <c r="DT13" s="642"/>
      <c r="DU13" s="642"/>
      <c r="DV13" s="642"/>
      <c r="DW13" s="642"/>
      <c r="DX13" s="642"/>
      <c r="DY13" s="642"/>
      <c r="DZ13" s="642"/>
      <c r="EA13" s="642"/>
      <c r="EB13" s="642"/>
      <c r="EC13" s="682"/>
    </row>
    <row r="14" spans="2:143" ht="11.25" customHeight="1" x14ac:dyDescent="0.2">
      <c r="B14" s="638" t="s">
        <v>260</v>
      </c>
      <c r="C14" s="639"/>
      <c r="D14" s="639"/>
      <c r="E14" s="639"/>
      <c r="F14" s="639"/>
      <c r="G14" s="639"/>
      <c r="H14" s="639"/>
      <c r="I14" s="639"/>
      <c r="J14" s="639"/>
      <c r="K14" s="639"/>
      <c r="L14" s="639"/>
      <c r="M14" s="639"/>
      <c r="N14" s="639"/>
      <c r="O14" s="639"/>
      <c r="P14" s="639"/>
      <c r="Q14" s="640"/>
      <c r="R14" s="641">
        <v>13</v>
      </c>
      <c r="S14" s="642"/>
      <c r="T14" s="642"/>
      <c r="U14" s="642"/>
      <c r="V14" s="642"/>
      <c r="W14" s="642"/>
      <c r="X14" s="642"/>
      <c r="Y14" s="643"/>
      <c r="Z14" s="668">
        <v>0</v>
      </c>
      <c r="AA14" s="668"/>
      <c r="AB14" s="668"/>
      <c r="AC14" s="668"/>
      <c r="AD14" s="669">
        <v>13</v>
      </c>
      <c r="AE14" s="669"/>
      <c r="AF14" s="669"/>
      <c r="AG14" s="669"/>
      <c r="AH14" s="669"/>
      <c r="AI14" s="669"/>
      <c r="AJ14" s="669"/>
      <c r="AK14" s="669"/>
      <c r="AL14" s="644">
        <v>0</v>
      </c>
      <c r="AM14" s="645"/>
      <c r="AN14" s="645"/>
      <c r="AO14" s="670"/>
      <c r="AP14" s="638" t="s">
        <v>261</v>
      </c>
      <c r="AQ14" s="639"/>
      <c r="AR14" s="639"/>
      <c r="AS14" s="639"/>
      <c r="AT14" s="639"/>
      <c r="AU14" s="639"/>
      <c r="AV14" s="639"/>
      <c r="AW14" s="639"/>
      <c r="AX14" s="639"/>
      <c r="AY14" s="639"/>
      <c r="AZ14" s="639"/>
      <c r="BA14" s="639"/>
      <c r="BB14" s="639"/>
      <c r="BC14" s="639"/>
      <c r="BD14" s="639"/>
      <c r="BE14" s="639"/>
      <c r="BF14" s="640"/>
      <c r="BG14" s="641">
        <v>146980</v>
      </c>
      <c r="BH14" s="642"/>
      <c r="BI14" s="642"/>
      <c r="BJ14" s="642"/>
      <c r="BK14" s="642"/>
      <c r="BL14" s="642"/>
      <c r="BM14" s="642"/>
      <c r="BN14" s="643"/>
      <c r="BO14" s="668">
        <v>1.3</v>
      </c>
      <c r="BP14" s="668"/>
      <c r="BQ14" s="668"/>
      <c r="BR14" s="668"/>
      <c r="BS14" s="669" t="s">
        <v>128</v>
      </c>
      <c r="BT14" s="669"/>
      <c r="BU14" s="669"/>
      <c r="BV14" s="669"/>
      <c r="BW14" s="669"/>
      <c r="BX14" s="669"/>
      <c r="BY14" s="669"/>
      <c r="BZ14" s="669"/>
      <c r="CA14" s="669"/>
      <c r="CB14" s="727"/>
      <c r="CD14" s="683" t="s">
        <v>262</v>
      </c>
      <c r="CE14" s="680"/>
      <c r="CF14" s="680"/>
      <c r="CG14" s="680"/>
      <c r="CH14" s="680"/>
      <c r="CI14" s="680"/>
      <c r="CJ14" s="680"/>
      <c r="CK14" s="680"/>
      <c r="CL14" s="680"/>
      <c r="CM14" s="680"/>
      <c r="CN14" s="680"/>
      <c r="CO14" s="680"/>
      <c r="CP14" s="680"/>
      <c r="CQ14" s="681"/>
      <c r="CR14" s="641">
        <v>1413707</v>
      </c>
      <c r="CS14" s="642"/>
      <c r="CT14" s="642"/>
      <c r="CU14" s="642"/>
      <c r="CV14" s="642"/>
      <c r="CW14" s="642"/>
      <c r="CX14" s="642"/>
      <c r="CY14" s="643"/>
      <c r="CZ14" s="668">
        <v>4.9000000000000004</v>
      </c>
      <c r="DA14" s="668"/>
      <c r="DB14" s="668"/>
      <c r="DC14" s="668"/>
      <c r="DD14" s="647">
        <v>199924</v>
      </c>
      <c r="DE14" s="642"/>
      <c r="DF14" s="642"/>
      <c r="DG14" s="642"/>
      <c r="DH14" s="642"/>
      <c r="DI14" s="642"/>
      <c r="DJ14" s="642"/>
      <c r="DK14" s="642"/>
      <c r="DL14" s="642"/>
      <c r="DM14" s="642"/>
      <c r="DN14" s="642"/>
      <c r="DO14" s="642"/>
      <c r="DP14" s="643"/>
      <c r="DQ14" s="647">
        <v>890764</v>
      </c>
      <c r="DR14" s="642"/>
      <c r="DS14" s="642"/>
      <c r="DT14" s="642"/>
      <c r="DU14" s="642"/>
      <c r="DV14" s="642"/>
      <c r="DW14" s="642"/>
      <c r="DX14" s="642"/>
      <c r="DY14" s="642"/>
      <c r="DZ14" s="642"/>
      <c r="EA14" s="642"/>
      <c r="EB14" s="642"/>
      <c r="EC14" s="682"/>
    </row>
    <row r="15" spans="2:143" ht="11.25" customHeight="1" x14ac:dyDescent="0.2">
      <c r="B15" s="638" t="s">
        <v>263</v>
      </c>
      <c r="C15" s="639"/>
      <c r="D15" s="639"/>
      <c r="E15" s="639"/>
      <c r="F15" s="639"/>
      <c r="G15" s="639"/>
      <c r="H15" s="639"/>
      <c r="I15" s="639"/>
      <c r="J15" s="639"/>
      <c r="K15" s="639"/>
      <c r="L15" s="639"/>
      <c r="M15" s="639"/>
      <c r="N15" s="639"/>
      <c r="O15" s="639"/>
      <c r="P15" s="639"/>
      <c r="Q15" s="640"/>
      <c r="R15" s="641" t="s">
        <v>128</v>
      </c>
      <c r="S15" s="642"/>
      <c r="T15" s="642"/>
      <c r="U15" s="642"/>
      <c r="V15" s="642"/>
      <c r="W15" s="642"/>
      <c r="X15" s="642"/>
      <c r="Y15" s="643"/>
      <c r="Z15" s="668" t="s">
        <v>128</v>
      </c>
      <c r="AA15" s="668"/>
      <c r="AB15" s="668"/>
      <c r="AC15" s="668"/>
      <c r="AD15" s="669" t="s">
        <v>128</v>
      </c>
      <c r="AE15" s="669"/>
      <c r="AF15" s="669"/>
      <c r="AG15" s="669"/>
      <c r="AH15" s="669"/>
      <c r="AI15" s="669"/>
      <c r="AJ15" s="669"/>
      <c r="AK15" s="669"/>
      <c r="AL15" s="644" t="s">
        <v>128</v>
      </c>
      <c r="AM15" s="645"/>
      <c r="AN15" s="645"/>
      <c r="AO15" s="670"/>
      <c r="AP15" s="638" t="s">
        <v>264</v>
      </c>
      <c r="AQ15" s="639"/>
      <c r="AR15" s="639"/>
      <c r="AS15" s="639"/>
      <c r="AT15" s="639"/>
      <c r="AU15" s="639"/>
      <c r="AV15" s="639"/>
      <c r="AW15" s="639"/>
      <c r="AX15" s="639"/>
      <c r="AY15" s="639"/>
      <c r="AZ15" s="639"/>
      <c r="BA15" s="639"/>
      <c r="BB15" s="639"/>
      <c r="BC15" s="639"/>
      <c r="BD15" s="639"/>
      <c r="BE15" s="639"/>
      <c r="BF15" s="640"/>
      <c r="BG15" s="641">
        <v>322782</v>
      </c>
      <c r="BH15" s="642"/>
      <c r="BI15" s="642"/>
      <c r="BJ15" s="642"/>
      <c r="BK15" s="642"/>
      <c r="BL15" s="642"/>
      <c r="BM15" s="642"/>
      <c r="BN15" s="643"/>
      <c r="BO15" s="668">
        <v>2.8</v>
      </c>
      <c r="BP15" s="668"/>
      <c r="BQ15" s="668"/>
      <c r="BR15" s="668"/>
      <c r="BS15" s="669" t="s">
        <v>128</v>
      </c>
      <c r="BT15" s="669"/>
      <c r="BU15" s="669"/>
      <c r="BV15" s="669"/>
      <c r="BW15" s="669"/>
      <c r="BX15" s="669"/>
      <c r="BY15" s="669"/>
      <c r="BZ15" s="669"/>
      <c r="CA15" s="669"/>
      <c r="CB15" s="727"/>
      <c r="CD15" s="683" t="s">
        <v>265</v>
      </c>
      <c r="CE15" s="680"/>
      <c r="CF15" s="680"/>
      <c r="CG15" s="680"/>
      <c r="CH15" s="680"/>
      <c r="CI15" s="680"/>
      <c r="CJ15" s="680"/>
      <c r="CK15" s="680"/>
      <c r="CL15" s="680"/>
      <c r="CM15" s="680"/>
      <c r="CN15" s="680"/>
      <c r="CO15" s="680"/>
      <c r="CP15" s="680"/>
      <c r="CQ15" s="681"/>
      <c r="CR15" s="641">
        <v>3279281</v>
      </c>
      <c r="CS15" s="642"/>
      <c r="CT15" s="642"/>
      <c r="CU15" s="642"/>
      <c r="CV15" s="642"/>
      <c r="CW15" s="642"/>
      <c r="CX15" s="642"/>
      <c r="CY15" s="643"/>
      <c r="CZ15" s="668">
        <v>11.4</v>
      </c>
      <c r="DA15" s="668"/>
      <c r="DB15" s="668"/>
      <c r="DC15" s="668"/>
      <c r="DD15" s="647">
        <v>232132</v>
      </c>
      <c r="DE15" s="642"/>
      <c r="DF15" s="642"/>
      <c r="DG15" s="642"/>
      <c r="DH15" s="642"/>
      <c r="DI15" s="642"/>
      <c r="DJ15" s="642"/>
      <c r="DK15" s="642"/>
      <c r="DL15" s="642"/>
      <c r="DM15" s="642"/>
      <c r="DN15" s="642"/>
      <c r="DO15" s="642"/>
      <c r="DP15" s="643"/>
      <c r="DQ15" s="647">
        <v>2749351</v>
      </c>
      <c r="DR15" s="642"/>
      <c r="DS15" s="642"/>
      <c r="DT15" s="642"/>
      <c r="DU15" s="642"/>
      <c r="DV15" s="642"/>
      <c r="DW15" s="642"/>
      <c r="DX15" s="642"/>
      <c r="DY15" s="642"/>
      <c r="DZ15" s="642"/>
      <c r="EA15" s="642"/>
      <c r="EB15" s="642"/>
      <c r="EC15" s="682"/>
    </row>
    <row r="16" spans="2:143" ht="11.25" customHeight="1" x14ac:dyDescent="0.2">
      <c r="B16" s="638" t="s">
        <v>266</v>
      </c>
      <c r="C16" s="639"/>
      <c r="D16" s="639"/>
      <c r="E16" s="639"/>
      <c r="F16" s="639"/>
      <c r="G16" s="639"/>
      <c r="H16" s="639"/>
      <c r="I16" s="639"/>
      <c r="J16" s="639"/>
      <c r="K16" s="639"/>
      <c r="L16" s="639"/>
      <c r="M16" s="639"/>
      <c r="N16" s="639"/>
      <c r="O16" s="639"/>
      <c r="P16" s="639"/>
      <c r="Q16" s="640"/>
      <c r="R16" s="641">
        <v>23687</v>
      </c>
      <c r="S16" s="642"/>
      <c r="T16" s="642"/>
      <c r="U16" s="642"/>
      <c r="V16" s="642"/>
      <c r="W16" s="642"/>
      <c r="X16" s="642"/>
      <c r="Y16" s="643"/>
      <c r="Z16" s="668">
        <v>0.1</v>
      </c>
      <c r="AA16" s="668"/>
      <c r="AB16" s="668"/>
      <c r="AC16" s="668"/>
      <c r="AD16" s="669">
        <v>23687</v>
      </c>
      <c r="AE16" s="669"/>
      <c r="AF16" s="669"/>
      <c r="AG16" s="669"/>
      <c r="AH16" s="669"/>
      <c r="AI16" s="669"/>
      <c r="AJ16" s="669"/>
      <c r="AK16" s="669"/>
      <c r="AL16" s="644">
        <v>0.1</v>
      </c>
      <c r="AM16" s="645"/>
      <c r="AN16" s="645"/>
      <c r="AO16" s="670"/>
      <c r="AP16" s="638" t="s">
        <v>267</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68" t="s">
        <v>128</v>
      </c>
      <c r="BP16" s="668"/>
      <c r="BQ16" s="668"/>
      <c r="BR16" s="668"/>
      <c r="BS16" s="669" t="s">
        <v>128</v>
      </c>
      <c r="BT16" s="669"/>
      <c r="BU16" s="669"/>
      <c r="BV16" s="669"/>
      <c r="BW16" s="669"/>
      <c r="BX16" s="669"/>
      <c r="BY16" s="669"/>
      <c r="BZ16" s="669"/>
      <c r="CA16" s="669"/>
      <c r="CB16" s="727"/>
      <c r="CD16" s="683" t="s">
        <v>268</v>
      </c>
      <c r="CE16" s="680"/>
      <c r="CF16" s="680"/>
      <c r="CG16" s="680"/>
      <c r="CH16" s="680"/>
      <c r="CI16" s="680"/>
      <c r="CJ16" s="680"/>
      <c r="CK16" s="680"/>
      <c r="CL16" s="680"/>
      <c r="CM16" s="680"/>
      <c r="CN16" s="680"/>
      <c r="CO16" s="680"/>
      <c r="CP16" s="680"/>
      <c r="CQ16" s="681"/>
      <c r="CR16" s="641" t="s">
        <v>128</v>
      </c>
      <c r="CS16" s="642"/>
      <c r="CT16" s="642"/>
      <c r="CU16" s="642"/>
      <c r="CV16" s="642"/>
      <c r="CW16" s="642"/>
      <c r="CX16" s="642"/>
      <c r="CY16" s="643"/>
      <c r="CZ16" s="668" t="s">
        <v>128</v>
      </c>
      <c r="DA16" s="668"/>
      <c r="DB16" s="668"/>
      <c r="DC16" s="668"/>
      <c r="DD16" s="647" t="s">
        <v>128</v>
      </c>
      <c r="DE16" s="642"/>
      <c r="DF16" s="642"/>
      <c r="DG16" s="642"/>
      <c r="DH16" s="642"/>
      <c r="DI16" s="642"/>
      <c r="DJ16" s="642"/>
      <c r="DK16" s="642"/>
      <c r="DL16" s="642"/>
      <c r="DM16" s="642"/>
      <c r="DN16" s="642"/>
      <c r="DO16" s="642"/>
      <c r="DP16" s="643"/>
      <c r="DQ16" s="647" t="s">
        <v>128</v>
      </c>
      <c r="DR16" s="642"/>
      <c r="DS16" s="642"/>
      <c r="DT16" s="642"/>
      <c r="DU16" s="642"/>
      <c r="DV16" s="642"/>
      <c r="DW16" s="642"/>
      <c r="DX16" s="642"/>
      <c r="DY16" s="642"/>
      <c r="DZ16" s="642"/>
      <c r="EA16" s="642"/>
      <c r="EB16" s="642"/>
      <c r="EC16" s="682"/>
    </row>
    <row r="17" spans="2:133" ht="11.25" customHeight="1" x14ac:dyDescent="0.2">
      <c r="B17" s="638" t="s">
        <v>269</v>
      </c>
      <c r="C17" s="639"/>
      <c r="D17" s="639"/>
      <c r="E17" s="639"/>
      <c r="F17" s="639"/>
      <c r="G17" s="639"/>
      <c r="H17" s="639"/>
      <c r="I17" s="639"/>
      <c r="J17" s="639"/>
      <c r="K17" s="639"/>
      <c r="L17" s="639"/>
      <c r="M17" s="639"/>
      <c r="N17" s="639"/>
      <c r="O17" s="639"/>
      <c r="P17" s="639"/>
      <c r="Q17" s="640"/>
      <c r="R17" s="641">
        <v>115156</v>
      </c>
      <c r="S17" s="642"/>
      <c r="T17" s="642"/>
      <c r="U17" s="642"/>
      <c r="V17" s="642"/>
      <c r="W17" s="642"/>
      <c r="X17" s="642"/>
      <c r="Y17" s="643"/>
      <c r="Z17" s="668">
        <v>0.4</v>
      </c>
      <c r="AA17" s="668"/>
      <c r="AB17" s="668"/>
      <c r="AC17" s="668"/>
      <c r="AD17" s="669">
        <v>115156</v>
      </c>
      <c r="AE17" s="669"/>
      <c r="AF17" s="669"/>
      <c r="AG17" s="669"/>
      <c r="AH17" s="669"/>
      <c r="AI17" s="669"/>
      <c r="AJ17" s="669"/>
      <c r="AK17" s="669"/>
      <c r="AL17" s="644">
        <v>0.7</v>
      </c>
      <c r="AM17" s="645"/>
      <c r="AN17" s="645"/>
      <c r="AO17" s="670"/>
      <c r="AP17" s="638" t="s">
        <v>270</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68" t="s">
        <v>128</v>
      </c>
      <c r="BP17" s="668"/>
      <c r="BQ17" s="668"/>
      <c r="BR17" s="668"/>
      <c r="BS17" s="669" t="s">
        <v>128</v>
      </c>
      <c r="BT17" s="669"/>
      <c r="BU17" s="669"/>
      <c r="BV17" s="669"/>
      <c r="BW17" s="669"/>
      <c r="BX17" s="669"/>
      <c r="BY17" s="669"/>
      <c r="BZ17" s="669"/>
      <c r="CA17" s="669"/>
      <c r="CB17" s="727"/>
      <c r="CD17" s="683" t="s">
        <v>271</v>
      </c>
      <c r="CE17" s="680"/>
      <c r="CF17" s="680"/>
      <c r="CG17" s="680"/>
      <c r="CH17" s="680"/>
      <c r="CI17" s="680"/>
      <c r="CJ17" s="680"/>
      <c r="CK17" s="680"/>
      <c r="CL17" s="680"/>
      <c r="CM17" s="680"/>
      <c r="CN17" s="680"/>
      <c r="CO17" s="680"/>
      <c r="CP17" s="680"/>
      <c r="CQ17" s="681"/>
      <c r="CR17" s="641">
        <v>2140955</v>
      </c>
      <c r="CS17" s="642"/>
      <c r="CT17" s="642"/>
      <c r="CU17" s="642"/>
      <c r="CV17" s="642"/>
      <c r="CW17" s="642"/>
      <c r="CX17" s="642"/>
      <c r="CY17" s="643"/>
      <c r="CZ17" s="668">
        <v>7.5</v>
      </c>
      <c r="DA17" s="668"/>
      <c r="DB17" s="668"/>
      <c r="DC17" s="668"/>
      <c r="DD17" s="647" t="s">
        <v>128</v>
      </c>
      <c r="DE17" s="642"/>
      <c r="DF17" s="642"/>
      <c r="DG17" s="642"/>
      <c r="DH17" s="642"/>
      <c r="DI17" s="642"/>
      <c r="DJ17" s="642"/>
      <c r="DK17" s="642"/>
      <c r="DL17" s="642"/>
      <c r="DM17" s="642"/>
      <c r="DN17" s="642"/>
      <c r="DO17" s="642"/>
      <c r="DP17" s="643"/>
      <c r="DQ17" s="647">
        <v>2123977</v>
      </c>
      <c r="DR17" s="642"/>
      <c r="DS17" s="642"/>
      <c r="DT17" s="642"/>
      <c r="DU17" s="642"/>
      <c r="DV17" s="642"/>
      <c r="DW17" s="642"/>
      <c r="DX17" s="642"/>
      <c r="DY17" s="642"/>
      <c r="DZ17" s="642"/>
      <c r="EA17" s="642"/>
      <c r="EB17" s="642"/>
      <c r="EC17" s="682"/>
    </row>
    <row r="18" spans="2:133" ht="11.25" customHeight="1" x14ac:dyDescent="0.2">
      <c r="B18" s="638" t="s">
        <v>272</v>
      </c>
      <c r="C18" s="639"/>
      <c r="D18" s="639"/>
      <c r="E18" s="639"/>
      <c r="F18" s="639"/>
      <c r="G18" s="639"/>
      <c r="H18" s="639"/>
      <c r="I18" s="639"/>
      <c r="J18" s="639"/>
      <c r="K18" s="639"/>
      <c r="L18" s="639"/>
      <c r="M18" s="639"/>
      <c r="N18" s="639"/>
      <c r="O18" s="639"/>
      <c r="P18" s="639"/>
      <c r="Q18" s="640"/>
      <c r="R18" s="641">
        <v>190760</v>
      </c>
      <c r="S18" s="642"/>
      <c r="T18" s="642"/>
      <c r="U18" s="642"/>
      <c r="V18" s="642"/>
      <c r="W18" s="642"/>
      <c r="X18" s="642"/>
      <c r="Y18" s="643"/>
      <c r="Z18" s="668">
        <v>0.6</v>
      </c>
      <c r="AA18" s="668"/>
      <c r="AB18" s="668"/>
      <c r="AC18" s="668"/>
      <c r="AD18" s="669">
        <v>179443</v>
      </c>
      <c r="AE18" s="669"/>
      <c r="AF18" s="669"/>
      <c r="AG18" s="669"/>
      <c r="AH18" s="669"/>
      <c r="AI18" s="669"/>
      <c r="AJ18" s="669"/>
      <c r="AK18" s="669"/>
      <c r="AL18" s="644">
        <v>1.1000000238418579</v>
      </c>
      <c r="AM18" s="645"/>
      <c r="AN18" s="645"/>
      <c r="AO18" s="670"/>
      <c r="AP18" s="638" t="s">
        <v>273</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68" t="s">
        <v>128</v>
      </c>
      <c r="BP18" s="668"/>
      <c r="BQ18" s="668"/>
      <c r="BR18" s="668"/>
      <c r="BS18" s="669" t="s">
        <v>128</v>
      </c>
      <c r="BT18" s="669"/>
      <c r="BU18" s="669"/>
      <c r="BV18" s="669"/>
      <c r="BW18" s="669"/>
      <c r="BX18" s="669"/>
      <c r="BY18" s="669"/>
      <c r="BZ18" s="669"/>
      <c r="CA18" s="669"/>
      <c r="CB18" s="727"/>
      <c r="CD18" s="683" t="s">
        <v>274</v>
      </c>
      <c r="CE18" s="680"/>
      <c r="CF18" s="680"/>
      <c r="CG18" s="680"/>
      <c r="CH18" s="680"/>
      <c r="CI18" s="680"/>
      <c r="CJ18" s="680"/>
      <c r="CK18" s="680"/>
      <c r="CL18" s="680"/>
      <c r="CM18" s="680"/>
      <c r="CN18" s="680"/>
      <c r="CO18" s="680"/>
      <c r="CP18" s="680"/>
      <c r="CQ18" s="681"/>
      <c r="CR18" s="641" t="s">
        <v>128</v>
      </c>
      <c r="CS18" s="642"/>
      <c r="CT18" s="642"/>
      <c r="CU18" s="642"/>
      <c r="CV18" s="642"/>
      <c r="CW18" s="642"/>
      <c r="CX18" s="642"/>
      <c r="CY18" s="643"/>
      <c r="CZ18" s="668" t="s">
        <v>128</v>
      </c>
      <c r="DA18" s="668"/>
      <c r="DB18" s="668"/>
      <c r="DC18" s="668"/>
      <c r="DD18" s="647" t="s">
        <v>128</v>
      </c>
      <c r="DE18" s="642"/>
      <c r="DF18" s="642"/>
      <c r="DG18" s="642"/>
      <c r="DH18" s="642"/>
      <c r="DI18" s="642"/>
      <c r="DJ18" s="642"/>
      <c r="DK18" s="642"/>
      <c r="DL18" s="642"/>
      <c r="DM18" s="642"/>
      <c r="DN18" s="642"/>
      <c r="DO18" s="642"/>
      <c r="DP18" s="643"/>
      <c r="DQ18" s="647" t="s">
        <v>128</v>
      </c>
      <c r="DR18" s="642"/>
      <c r="DS18" s="642"/>
      <c r="DT18" s="642"/>
      <c r="DU18" s="642"/>
      <c r="DV18" s="642"/>
      <c r="DW18" s="642"/>
      <c r="DX18" s="642"/>
      <c r="DY18" s="642"/>
      <c r="DZ18" s="642"/>
      <c r="EA18" s="642"/>
      <c r="EB18" s="642"/>
      <c r="EC18" s="682"/>
    </row>
    <row r="19" spans="2:133" ht="11.25" customHeight="1" x14ac:dyDescent="0.2">
      <c r="B19" s="638" t="s">
        <v>275</v>
      </c>
      <c r="C19" s="639"/>
      <c r="D19" s="639"/>
      <c r="E19" s="639"/>
      <c r="F19" s="639"/>
      <c r="G19" s="639"/>
      <c r="H19" s="639"/>
      <c r="I19" s="639"/>
      <c r="J19" s="639"/>
      <c r="K19" s="639"/>
      <c r="L19" s="639"/>
      <c r="M19" s="639"/>
      <c r="N19" s="639"/>
      <c r="O19" s="639"/>
      <c r="P19" s="639"/>
      <c r="Q19" s="640"/>
      <c r="R19" s="641">
        <v>90549</v>
      </c>
      <c r="S19" s="642"/>
      <c r="T19" s="642"/>
      <c r="U19" s="642"/>
      <c r="V19" s="642"/>
      <c r="W19" s="642"/>
      <c r="X19" s="642"/>
      <c r="Y19" s="643"/>
      <c r="Z19" s="668">
        <v>0.3</v>
      </c>
      <c r="AA19" s="668"/>
      <c r="AB19" s="668"/>
      <c r="AC19" s="668"/>
      <c r="AD19" s="669">
        <v>90549</v>
      </c>
      <c r="AE19" s="669"/>
      <c r="AF19" s="669"/>
      <c r="AG19" s="669"/>
      <c r="AH19" s="669"/>
      <c r="AI19" s="669"/>
      <c r="AJ19" s="669"/>
      <c r="AK19" s="669"/>
      <c r="AL19" s="644">
        <v>0.6</v>
      </c>
      <c r="AM19" s="645"/>
      <c r="AN19" s="645"/>
      <c r="AO19" s="670"/>
      <c r="AP19" s="638" t="s">
        <v>276</v>
      </c>
      <c r="AQ19" s="639"/>
      <c r="AR19" s="639"/>
      <c r="AS19" s="639"/>
      <c r="AT19" s="639"/>
      <c r="AU19" s="639"/>
      <c r="AV19" s="639"/>
      <c r="AW19" s="639"/>
      <c r="AX19" s="639"/>
      <c r="AY19" s="639"/>
      <c r="AZ19" s="639"/>
      <c r="BA19" s="639"/>
      <c r="BB19" s="639"/>
      <c r="BC19" s="639"/>
      <c r="BD19" s="639"/>
      <c r="BE19" s="639"/>
      <c r="BF19" s="640"/>
      <c r="BG19" s="641">
        <v>926866</v>
      </c>
      <c r="BH19" s="642"/>
      <c r="BI19" s="642"/>
      <c r="BJ19" s="642"/>
      <c r="BK19" s="642"/>
      <c r="BL19" s="642"/>
      <c r="BM19" s="642"/>
      <c r="BN19" s="643"/>
      <c r="BO19" s="668">
        <v>8.1</v>
      </c>
      <c r="BP19" s="668"/>
      <c r="BQ19" s="668"/>
      <c r="BR19" s="668"/>
      <c r="BS19" s="669" t="s">
        <v>128</v>
      </c>
      <c r="BT19" s="669"/>
      <c r="BU19" s="669"/>
      <c r="BV19" s="669"/>
      <c r="BW19" s="669"/>
      <c r="BX19" s="669"/>
      <c r="BY19" s="669"/>
      <c r="BZ19" s="669"/>
      <c r="CA19" s="669"/>
      <c r="CB19" s="727"/>
      <c r="CD19" s="683" t="s">
        <v>277</v>
      </c>
      <c r="CE19" s="680"/>
      <c r="CF19" s="680"/>
      <c r="CG19" s="680"/>
      <c r="CH19" s="680"/>
      <c r="CI19" s="680"/>
      <c r="CJ19" s="680"/>
      <c r="CK19" s="680"/>
      <c r="CL19" s="680"/>
      <c r="CM19" s="680"/>
      <c r="CN19" s="680"/>
      <c r="CO19" s="680"/>
      <c r="CP19" s="680"/>
      <c r="CQ19" s="681"/>
      <c r="CR19" s="641" t="s">
        <v>128</v>
      </c>
      <c r="CS19" s="642"/>
      <c r="CT19" s="642"/>
      <c r="CU19" s="642"/>
      <c r="CV19" s="642"/>
      <c r="CW19" s="642"/>
      <c r="CX19" s="642"/>
      <c r="CY19" s="643"/>
      <c r="CZ19" s="668" t="s">
        <v>128</v>
      </c>
      <c r="DA19" s="668"/>
      <c r="DB19" s="668"/>
      <c r="DC19" s="668"/>
      <c r="DD19" s="647" t="s">
        <v>128</v>
      </c>
      <c r="DE19" s="642"/>
      <c r="DF19" s="642"/>
      <c r="DG19" s="642"/>
      <c r="DH19" s="642"/>
      <c r="DI19" s="642"/>
      <c r="DJ19" s="642"/>
      <c r="DK19" s="642"/>
      <c r="DL19" s="642"/>
      <c r="DM19" s="642"/>
      <c r="DN19" s="642"/>
      <c r="DO19" s="642"/>
      <c r="DP19" s="643"/>
      <c r="DQ19" s="647" t="s">
        <v>128</v>
      </c>
      <c r="DR19" s="642"/>
      <c r="DS19" s="642"/>
      <c r="DT19" s="642"/>
      <c r="DU19" s="642"/>
      <c r="DV19" s="642"/>
      <c r="DW19" s="642"/>
      <c r="DX19" s="642"/>
      <c r="DY19" s="642"/>
      <c r="DZ19" s="642"/>
      <c r="EA19" s="642"/>
      <c r="EB19" s="642"/>
      <c r="EC19" s="682"/>
    </row>
    <row r="20" spans="2:133" ht="11.25" customHeight="1" x14ac:dyDescent="0.2">
      <c r="B20" s="638" t="s">
        <v>278</v>
      </c>
      <c r="C20" s="639"/>
      <c r="D20" s="639"/>
      <c r="E20" s="639"/>
      <c r="F20" s="639"/>
      <c r="G20" s="639"/>
      <c r="H20" s="639"/>
      <c r="I20" s="639"/>
      <c r="J20" s="639"/>
      <c r="K20" s="639"/>
      <c r="L20" s="639"/>
      <c r="M20" s="639"/>
      <c r="N20" s="639"/>
      <c r="O20" s="639"/>
      <c r="P20" s="639"/>
      <c r="Q20" s="640"/>
      <c r="R20" s="641">
        <v>8459</v>
      </c>
      <c r="S20" s="642"/>
      <c r="T20" s="642"/>
      <c r="U20" s="642"/>
      <c r="V20" s="642"/>
      <c r="W20" s="642"/>
      <c r="X20" s="642"/>
      <c r="Y20" s="643"/>
      <c r="Z20" s="668">
        <v>0</v>
      </c>
      <c r="AA20" s="668"/>
      <c r="AB20" s="668"/>
      <c r="AC20" s="668"/>
      <c r="AD20" s="669">
        <v>8459</v>
      </c>
      <c r="AE20" s="669"/>
      <c r="AF20" s="669"/>
      <c r="AG20" s="669"/>
      <c r="AH20" s="669"/>
      <c r="AI20" s="669"/>
      <c r="AJ20" s="669"/>
      <c r="AK20" s="669"/>
      <c r="AL20" s="644">
        <v>0.1</v>
      </c>
      <c r="AM20" s="645"/>
      <c r="AN20" s="645"/>
      <c r="AO20" s="670"/>
      <c r="AP20" s="638" t="s">
        <v>279</v>
      </c>
      <c r="AQ20" s="639"/>
      <c r="AR20" s="639"/>
      <c r="AS20" s="639"/>
      <c r="AT20" s="639"/>
      <c r="AU20" s="639"/>
      <c r="AV20" s="639"/>
      <c r="AW20" s="639"/>
      <c r="AX20" s="639"/>
      <c r="AY20" s="639"/>
      <c r="AZ20" s="639"/>
      <c r="BA20" s="639"/>
      <c r="BB20" s="639"/>
      <c r="BC20" s="639"/>
      <c r="BD20" s="639"/>
      <c r="BE20" s="639"/>
      <c r="BF20" s="640"/>
      <c r="BG20" s="641">
        <v>926866</v>
      </c>
      <c r="BH20" s="642"/>
      <c r="BI20" s="642"/>
      <c r="BJ20" s="642"/>
      <c r="BK20" s="642"/>
      <c r="BL20" s="642"/>
      <c r="BM20" s="642"/>
      <c r="BN20" s="643"/>
      <c r="BO20" s="668">
        <v>8.1</v>
      </c>
      <c r="BP20" s="668"/>
      <c r="BQ20" s="668"/>
      <c r="BR20" s="668"/>
      <c r="BS20" s="669" t="s">
        <v>128</v>
      </c>
      <c r="BT20" s="669"/>
      <c r="BU20" s="669"/>
      <c r="BV20" s="669"/>
      <c r="BW20" s="669"/>
      <c r="BX20" s="669"/>
      <c r="BY20" s="669"/>
      <c r="BZ20" s="669"/>
      <c r="CA20" s="669"/>
      <c r="CB20" s="727"/>
      <c r="CD20" s="683" t="s">
        <v>280</v>
      </c>
      <c r="CE20" s="680"/>
      <c r="CF20" s="680"/>
      <c r="CG20" s="680"/>
      <c r="CH20" s="680"/>
      <c r="CI20" s="680"/>
      <c r="CJ20" s="680"/>
      <c r="CK20" s="680"/>
      <c r="CL20" s="680"/>
      <c r="CM20" s="680"/>
      <c r="CN20" s="680"/>
      <c r="CO20" s="680"/>
      <c r="CP20" s="680"/>
      <c r="CQ20" s="681"/>
      <c r="CR20" s="641">
        <v>28710449</v>
      </c>
      <c r="CS20" s="642"/>
      <c r="CT20" s="642"/>
      <c r="CU20" s="642"/>
      <c r="CV20" s="642"/>
      <c r="CW20" s="642"/>
      <c r="CX20" s="642"/>
      <c r="CY20" s="643"/>
      <c r="CZ20" s="668">
        <v>100</v>
      </c>
      <c r="DA20" s="668"/>
      <c r="DB20" s="668"/>
      <c r="DC20" s="668"/>
      <c r="DD20" s="647">
        <v>2021677</v>
      </c>
      <c r="DE20" s="642"/>
      <c r="DF20" s="642"/>
      <c r="DG20" s="642"/>
      <c r="DH20" s="642"/>
      <c r="DI20" s="642"/>
      <c r="DJ20" s="642"/>
      <c r="DK20" s="642"/>
      <c r="DL20" s="642"/>
      <c r="DM20" s="642"/>
      <c r="DN20" s="642"/>
      <c r="DO20" s="642"/>
      <c r="DP20" s="643"/>
      <c r="DQ20" s="647">
        <v>18984543</v>
      </c>
      <c r="DR20" s="642"/>
      <c r="DS20" s="642"/>
      <c r="DT20" s="642"/>
      <c r="DU20" s="642"/>
      <c r="DV20" s="642"/>
      <c r="DW20" s="642"/>
      <c r="DX20" s="642"/>
      <c r="DY20" s="642"/>
      <c r="DZ20" s="642"/>
      <c r="EA20" s="642"/>
      <c r="EB20" s="642"/>
      <c r="EC20" s="682"/>
    </row>
    <row r="21" spans="2:133" ht="11.25" customHeight="1" x14ac:dyDescent="0.2">
      <c r="B21" s="638" t="s">
        <v>281</v>
      </c>
      <c r="C21" s="639"/>
      <c r="D21" s="639"/>
      <c r="E21" s="639"/>
      <c r="F21" s="639"/>
      <c r="G21" s="639"/>
      <c r="H21" s="639"/>
      <c r="I21" s="639"/>
      <c r="J21" s="639"/>
      <c r="K21" s="639"/>
      <c r="L21" s="639"/>
      <c r="M21" s="639"/>
      <c r="N21" s="639"/>
      <c r="O21" s="639"/>
      <c r="P21" s="639"/>
      <c r="Q21" s="640"/>
      <c r="R21" s="641">
        <v>3335</v>
      </c>
      <c r="S21" s="642"/>
      <c r="T21" s="642"/>
      <c r="U21" s="642"/>
      <c r="V21" s="642"/>
      <c r="W21" s="642"/>
      <c r="X21" s="642"/>
      <c r="Y21" s="643"/>
      <c r="Z21" s="668">
        <v>0</v>
      </c>
      <c r="AA21" s="668"/>
      <c r="AB21" s="668"/>
      <c r="AC21" s="668"/>
      <c r="AD21" s="669">
        <v>3335</v>
      </c>
      <c r="AE21" s="669"/>
      <c r="AF21" s="669"/>
      <c r="AG21" s="669"/>
      <c r="AH21" s="669"/>
      <c r="AI21" s="669"/>
      <c r="AJ21" s="669"/>
      <c r="AK21" s="669"/>
      <c r="AL21" s="644">
        <v>0</v>
      </c>
      <c r="AM21" s="645"/>
      <c r="AN21" s="645"/>
      <c r="AO21" s="670"/>
      <c r="AP21" s="734" t="s">
        <v>282</v>
      </c>
      <c r="AQ21" s="741"/>
      <c r="AR21" s="741"/>
      <c r="AS21" s="741"/>
      <c r="AT21" s="741"/>
      <c r="AU21" s="741"/>
      <c r="AV21" s="741"/>
      <c r="AW21" s="741"/>
      <c r="AX21" s="741"/>
      <c r="AY21" s="741"/>
      <c r="AZ21" s="741"/>
      <c r="BA21" s="741"/>
      <c r="BB21" s="741"/>
      <c r="BC21" s="741"/>
      <c r="BD21" s="741"/>
      <c r="BE21" s="741"/>
      <c r="BF21" s="736"/>
      <c r="BG21" s="641">
        <v>2690</v>
      </c>
      <c r="BH21" s="642"/>
      <c r="BI21" s="642"/>
      <c r="BJ21" s="642"/>
      <c r="BK21" s="642"/>
      <c r="BL21" s="642"/>
      <c r="BM21" s="642"/>
      <c r="BN21" s="643"/>
      <c r="BO21" s="668">
        <v>0</v>
      </c>
      <c r="BP21" s="668"/>
      <c r="BQ21" s="668"/>
      <c r="BR21" s="668"/>
      <c r="BS21" s="669" t="s">
        <v>128</v>
      </c>
      <c r="BT21" s="669"/>
      <c r="BU21" s="669"/>
      <c r="BV21" s="669"/>
      <c r="BW21" s="669"/>
      <c r="BX21" s="669"/>
      <c r="BY21" s="669"/>
      <c r="BZ21" s="669"/>
      <c r="CA21" s="669"/>
      <c r="CB21" s="727"/>
      <c r="CD21" s="746"/>
      <c r="CE21" s="672"/>
      <c r="CF21" s="672"/>
      <c r="CG21" s="672"/>
      <c r="CH21" s="672"/>
      <c r="CI21" s="672"/>
      <c r="CJ21" s="672"/>
      <c r="CK21" s="672"/>
      <c r="CL21" s="672"/>
      <c r="CM21" s="672"/>
      <c r="CN21" s="672"/>
      <c r="CO21" s="672"/>
      <c r="CP21" s="672"/>
      <c r="CQ21" s="673"/>
      <c r="CR21" s="747"/>
      <c r="CS21" s="748"/>
      <c r="CT21" s="748"/>
      <c r="CU21" s="748"/>
      <c r="CV21" s="748"/>
      <c r="CW21" s="748"/>
      <c r="CX21" s="748"/>
      <c r="CY21" s="749"/>
      <c r="CZ21" s="750"/>
      <c r="DA21" s="750"/>
      <c r="DB21" s="750"/>
      <c r="DC21" s="750"/>
      <c r="DD21" s="751"/>
      <c r="DE21" s="748"/>
      <c r="DF21" s="748"/>
      <c r="DG21" s="748"/>
      <c r="DH21" s="748"/>
      <c r="DI21" s="748"/>
      <c r="DJ21" s="748"/>
      <c r="DK21" s="748"/>
      <c r="DL21" s="748"/>
      <c r="DM21" s="748"/>
      <c r="DN21" s="748"/>
      <c r="DO21" s="748"/>
      <c r="DP21" s="749"/>
      <c r="DQ21" s="751"/>
      <c r="DR21" s="748"/>
      <c r="DS21" s="748"/>
      <c r="DT21" s="748"/>
      <c r="DU21" s="748"/>
      <c r="DV21" s="748"/>
      <c r="DW21" s="748"/>
      <c r="DX21" s="748"/>
      <c r="DY21" s="748"/>
      <c r="DZ21" s="748"/>
      <c r="EA21" s="748"/>
      <c r="EB21" s="748"/>
      <c r="EC21" s="755"/>
    </row>
    <row r="22" spans="2:133" ht="11.25" customHeight="1" x14ac:dyDescent="0.2">
      <c r="B22" s="704" t="s">
        <v>283</v>
      </c>
      <c r="C22" s="705"/>
      <c r="D22" s="705"/>
      <c r="E22" s="705"/>
      <c r="F22" s="705"/>
      <c r="G22" s="705"/>
      <c r="H22" s="705"/>
      <c r="I22" s="705"/>
      <c r="J22" s="705"/>
      <c r="K22" s="705"/>
      <c r="L22" s="705"/>
      <c r="M22" s="705"/>
      <c r="N22" s="705"/>
      <c r="O22" s="705"/>
      <c r="P22" s="705"/>
      <c r="Q22" s="706"/>
      <c r="R22" s="641">
        <v>88417</v>
      </c>
      <c r="S22" s="642"/>
      <c r="T22" s="642"/>
      <c r="U22" s="642"/>
      <c r="V22" s="642"/>
      <c r="W22" s="642"/>
      <c r="X22" s="642"/>
      <c r="Y22" s="643"/>
      <c r="Z22" s="668">
        <v>0.3</v>
      </c>
      <c r="AA22" s="668"/>
      <c r="AB22" s="668"/>
      <c r="AC22" s="668"/>
      <c r="AD22" s="669">
        <v>77100</v>
      </c>
      <c r="AE22" s="669"/>
      <c r="AF22" s="669"/>
      <c r="AG22" s="669"/>
      <c r="AH22" s="669"/>
      <c r="AI22" s="669"/>
      <c r="AJ22" s="669"/>
      <c r="AK22" s="669"/>
      <c r="AL22" s="644">
        <v>0.5</v>
      </c>
      <c r="AM22" s="645"/>
      <c r="AN22" s="645"/>
      <c r="AO22" s="670"/>
      <c r="AP22" s="734" t="s">
        <v>284</v>
      </c>
      <c r="AQ22" s="741"/>
      <c r="AR22" s="741"/>
      <c r="AS22" s="741"/>
      <c r="AT22" s="741"/>
      <c r="AU22" s="741"/>
      <c r="AV22" s="741"/>
      <c r="AW22" s="741"/>
      <c r="AX22" s="741"/>
      <c r="AY22" s="741"/>
      <c r="AZ22" s="741"/>
      <c r="BA22" s="741"/>
      <c r="BB22" s="741"/>
      <c r="BC22" s="741"/>
      <c r="BD22" s="741"/>
      <c r="BE22" s="741"/>
      <c r="BF22" s="736"/>
      <c r="BG22" s="641" t="s">
        <v>128</v>
      </c>
      <c r="BH22" s="642"/>
      <c r="BI22" s="642"/>
      <c r="BJ22" s="642"/>
      <c r="BK22" s="642"/>
      <c r="BL22" s="642"/>
      <c r="BM22" s="642"/>
      <c r="BN22" s="643"/>
      <c r="BO22" s="668" t="s">
        <v>128</v>
      </c>
      <c r="BP22" s="668"/>
      <c r="BQ22" s="668"/>
      <c r="BR22" s="668"/>
      <c r="BS22" s="669" t="s">
        <v>128</v>
      </c>
      <c r="BT22" s="669"/>
      <c r="BU22" s="669"/>
      <c r="BV22" s="669"/>
      <c r="BW22" s="669"/>
      <c r="BX22" s="669"/>
      <c r="BY22" s="669"/>
      <c r="BZ22" s="669"/>
      <c r="CA22" s="669"/>
      <c r="CB22" s="727"/>
      <c r="CD22" s="743" t="s">
        <v>285</v>
      </c>
      <c r="CE22" s="744"/>
      <c r="CF22" s="744"/>
      <c r="CG22" s="744"/>
      <c r="CH22" s="744"/>
      <c r="CI22" s="744"/>
      <c r="CJ22" s="744"/>
      <c r="CK22" s="744"/>
      <c r="CL22" s="744"/>
      <c r="CM22" s="744"/>
      <c r="CN22" s="744"/>
      <c r="CO22" s="744"/>
      <c r="CP22" s="744"/>
      <c r="CQ22" s="744"/>
      <c r="CR22" s="744"/>
      <c r="CS22" s="744"/>
      <c r="CT22" s="744"/>
      <c r="CU22" s="744"/>
      <c r="CV22" s="744"/>
      <c r="CW22" s="744"/>
      <c r="CX22" s="744"/>
      <c r="CY22" s="744"/>
      <c r="CZ22" s="744"/>
      <c r="DA22" s="744"/>
      <c r="DB22" s="744"/>
      <c r="DC22" s="744"/>
      <c r="DD22" s="744"/>
      <c r="DE22" s="744"/>
      <c r="DF22" s="744"/>
      <c r="DG22" s="744"/>
      <c r="DH22" s="744"/>
      <c r="DI22" s="744"/>
      <c r="DJ22" s="744"/>
      <c r="DK22" s="744"/>
      <c r="DL22" s="744"/>
      <c r="DM22" s="744"/>
      <c r="DN22" s="744"/>
      <c r="DO22" s="744"/>
      <c r="DP22" s="744"/>
      <c r="DQ22" s="744"/>
      <c r="DR22" s="744"/>
      <c r="DS22" s="744"/>
      <c r="DT22" s="744"/>
      <c r="DU22" s="744"/>
      <c r="DV22" s="744"/>
      <c r="DW22" s="744"/>
      <c r="DX22" s="744"/>
      <c r="DY22" s="744"/>
      <c r="DZ22" s="744"/>
      <c r="EA22" s="744"/>
      <c r="EB22" s="744"/>
      <c r="EC22" s="745"/>
    </row>
    <row r="23" spans="2:133" ht="11.25" customHeight="1" x14ac:dyDescent="0.2">
      <c r="B23" s="638" t="s">
        <v>286</v>
      </c>
      <c r="C23" s="639"/>
      <c r="D23" s="639"/>
      <c r="E23" s="639"/>
      <c r="F23" s="639"/>
      <c r="G23" s="639"/>
      <c r="H23" s="639"/>
      <c r="I23" s="639"/>
      <c r="J23" s="639"/>
      <c r="K23" s="639"/>
      <c r="L23" s="639"/>
      <c r="M23" s="639"/>
      <c r="N23" s="639"/>
      <c r="O23" s="639"/>
      <c r="P23" s="639"/>
      <c r="Q23" s="640"/>
      <c r="R23" s="641">
        <v>3408796</v>
      </c>
      <c r="S23" s="642"/>
      <c r="T23" s="642"/>
      <c r="U23" s="642"/>
      <c r="V23" s="642"/>
      <c r="W23" s="642"/>
      <c r="X23" s="642"/>
      <c r="Y23" s="643"/>
      <c r="Z23" s="668">
        <v>11.4</v>
      </c>
      <c r="AA23" s="668"/>
      <c r="AB23" s="668"/>
      <c r="AC23" s="668"/>
      <c r="AD23" s="669">
        <v>3090510</v>
      </c>
      <c r="AE23" s="669"/>
      <c r="AF23" s="669"/>
      <c r="AG23" s="669"/>
      <c r="AH23" s="669"/>
      <c r="AI23" s="669"/>
      <c r="AJ23" s="669"/>
      <c r="AK23" s="669"/>
      <c r="AL23" s="644">
        <v>19.3</v>
      </c>
      <c r="AM23" s="645"/>
      <c r="AN23" s="645"/>
      <c r="AO23" s="670"/>
      <c r="AP23" s="734" t="s">
        <v>287</v>
      </c>
      <c r="AQ23" s="741"/>
      <c r="AR23" s="741"/>
      <c r="AS23" s="741"/>
      <c r="AT23" s="741"/>
      <c r="AU23" s="741"/>
      <c r="AV23" s="741"/>
      <c r="AW23" s="741"/>
      <c r="AX23" s="741"/>
      <c r="AY23" s="741"/>
      <c r="AZ23" s="741"/>
      <c r="BA23" s="741"/>
      <c r="BB23" s="741"/>
      <c r="BC23" s="741"/>
      <c r="BD23" s="741"/>
      <c r="BE23" s="741"/>
      <c r="BF23" s="736"/>
      <c r="BG23" s="641">
        <v>924176</v>
      </c>
      <c r="BH23" s="642"/>
      <c r="BI23" s="642"/>
      <c r="BJ23" s="642"/>
      <c r="BK23" s="642"/>
      <c r="BL23" s="642"/>
      <c r="BM23" s="642"/>
      <c r="BN23" s="643"/>
      <c r="BO23" s="668">
        <v>8.1</v>
      </c>
      <c r="BP23" s="668"/>
      <c r="BQ23" s="668"/>
      <c r="BR23" s="668"/>
      <c r="BS23" s="669" t="s">
        <v>128</v>
      </c>
      <c r="BT23" s="669"/>
      <c r="BU23" s="669"/>
      <c r="BV23" s="669"/>
      <c r="BW23" s="669"/>
      <c r="BX23" s="669"/>
      <c r="BY23" s="669"/>
      <c r="BZ23" s="669"/>
      <c r="CA23" s="669"/>
      <c r="CB23" s="727"/>
      <c r="CD23" s="743" t="s">
        <v>227</v>
      </c>
      <c r="CE23" s="744"/>
      <c r="CF23" s="744"/>
      <c r="CG23" s="744"/>
      <c r="CH23" s="744"/>
      <c r="CI23" s="744"/>
      <c r="CJ23" s="744"/>
      <c r="CK23" s="744"/>
      <c r="CL23" s="744"/>
      <c r="CM23" s="744"/>
      <c r="CN23" s="744"/>
      <c r="CO23" s="744"/>
      <c r="CP23" s="744"/>
      <c r="CQ23" s="745"/>
      <c r="CR23" s="743" t="s">
        <v>288</v>
      </c>
      <c r="CS23" s="744"/>
      <c r="CT23" s="744"/>
      <c r="CU23" s="744"/>
      <c r="CV23" s="744"/>
      <c r="CW23" s="744"/>
      <c r="CX23" s="744"/>
      <c r="CY23" s="745"/>
      <c r="CZ23" s="743" t="s">
        <v>289</v>
      </c>
      <c r="DA23" s="744"/>
      <c r="DB23" s="744"/>
      <c r="DC23" s="745"/>
      <c r="DD23" s="743" t="s">
        <v>290</v>
      </c>
      <c r="DE23" s="744"/>
      <c r="DF23" s="744"/>
      <c r="DG23" s="744"/>
      <c r="DH23" s="744"/>
      <c r="DI23" s="744"/>
      <c r="DJ23" s="744"/>
      <c r="DK23" s="745"/>
      <c r="DL23" s="752" t="s">
        <v>291</v>
      </c>
      <c r="DM23" s="753"/>
      <c r="DN23" s="753"/>
      <c r="DO23" s="753"/>
      <c r="DP23" s="753"/>
      <c r="DQ23" s="753"/>
      <c r="DR23" s="753"/>
      <c r="DS23" s="753"/>
      <c r="DT23" s="753"/>
      <c r="DU23" s="753"/>
      <c r="DV23" s="754"/>
      <c r="DW23" s="743" t="s">
        <v>292</v>
      </c>
      <c r="DX23" s="744"/>
      <c r="DY23" s="744"/>
      <c r="DZ23" s="744"/>
      <c r="EA23" s="744"/>
      <c r="EB23" s="744"/>
      <c r="EC23" s="745"/>
    </row>
    <row r="24" spans="2:133" ht="11.25" customHeight="1" x14ac:dyDescent="0.2">
      <c r="B24" s="638" t="s">
        <v>293</v>
      </c>
      <c r="C24" s="639"/>
      <c r="D24" s="639"/>
      <c r="E24" s="639"/>
      <c r="F24" s="639"/>
      <c r="G24" s="639"/>
      <c r="H24" s="639"/>
      <c r="I24" s="639"/>
      <c r="J24" s="639"/>
      <c r="K24" s="639"/>
      <c r="L24" s="639"/>
      <c r="M24" s="639"/>
      <c r="N24" s="639"/>
      <c r="O24" s="639"/>
      <c r="P24" s="639"/>
      <c r="Q24" s="640"/>
      <c r="R24" s="641">
        <v>3090510</v>
      </c>
      <c r="S24" s="642"/>
      <c r="T24" s="642"/>
      <c r="U24" s="642"/>
      <c r="V24" s="642"/>
      <c r="W24" s="642"/>
      <c r="X24" s="642"/>
      <c r="Y24" s="643"/>
      <c r="Z24" s="668">
        <v>10.3</v>
      </c>
      <c r="AA24" s="668"/>
      <c r="AB24" s="668"/>
      <c r="AC24" s="668"/>
      <c r="AD24" s="669">
        <v>3090510</v>
      </c>
      <c r="AE24" s="669"/>
      <c r="AF24" s="669"/>
      <c r="AG24" s="669"/>
      <c r="AH24" s="669"/>
      <c r="AI24" s="669"/>
      <c r="AJ24" s="669"/>
      <c r="AK24" s="669"/>
      <c r="AL24" s="644">
        <v>19.3</v>
      </c>
      <c r="AM24" s="645"/>
      <c r="AN24" s="645"/>
      <c r="AO24" s="670"/>
      <c r="AP24" s="734" t="s">
        <v>294</v>
      </c>
      <c r="AQ24" s="741"/>
      <c r="AR24" s="741"/>
      <c r="AS24" s="741"/>
      <c r="AT24" s="741"/>
      <c r="AU24" s="741"/>
      <c r="AV24" s="741"/>
      <c r="AW24" s="741"/>
      <c r="AX24" s="741"/>
      <c r="AY24" s="741"/>
      <c r="AZ24" s="741"/>
      <c r="BA24" s="741"/>
      <c r="BB24" s="741"/>
      <c r="BC24" s="741"/>
      <c r="BD24" s="741"/>
      <c r="BE24" s="741"/>
      <c r="BF24" s="736"/>
      <c r="BG24" s="641" t="s">
        <v>128</v>
      </c>
      <c r="BH24" s="642"/>
      <c r="BI24" s="642"/>
      <c r="BJ24" s="642"/>
      <c r="BK24" s="642"/>
      <c r="BL24" s="642"/>
      <c r="BM24" s="642"/>
      <c r="BN24" s="643"/>
      <c r="BO24" s="668" t="s">
        <v>128</v>
      </c>
      <c r="BP24" s="668"/>
      <c r="BQ24" s="668"/>
      <c r="BR24" s="668"/>
      <c r="BS24" s="669" t="s">
        <v>128</v>
      </c>
      <c r="BT24" s="669"/>
      <c r="BU24" s="669"/>
      <c r="BV24" s="669"/>
      <c r="BW24" s="669"/>
      <c r="BX24" s="669"/>
      <c r="BY24" s="669"/>
      <c r="BZ24" s="669"/>
      <c r="CA24" s="669"/>
      <c r="CB24" s="727"/>
      <c r="CD24" s="697" t="s">
        <v>295</v>
      </c>
      <c r="CE24" s="698"/>
      <c r="CF24" s="698"/>
      <c r="CG24" s="698"/>
      <c r="CH24" s="698"/>
      <c r="CI24" s="698"/>
      <c r="CJ24" s="698"/>
      <c r="CK24" s="698"/>
      <c r="CL24" s="698"/>
      <c r="CM24" s="698"/>
      <c r="CN24" s="698"/>
      <c r="CO24" s="698"/>
      <c r="CP24" s="698"/>
      <c r="CQ24" s="699"/>
      <c r="CR24" s="694">
        <v>17166344</v>
      </c>
      <c r="CS24" s="695"/>
      <c r="CT24" s="695"/>
      <c r="CU24" s="695"/>
      <c r="CV24" s="695"/>
      <c r="CW24" s="695"/>
      <c r="CX24" s="695"/>
      <c r="CY24" s="738"/>
      <c r="CZ24" s="739">
        <v>59.8</v>
      </c>
      <c r="DA24" s="712"/>
      <c r="DB24" s="712"/>
      <c r="DC24" s="742"/>
      <c r="DD24" s="737">
        <v>10290989</v>
      </c>
      <c r="DE24" s="695"/>
      <c r="DF24" s="695"/>
      <c r="DG24" s="695"/>
      <c r="DH24" s="695"/>
      <c r="DI24" s="695"/>
      <c r="DJ24" s="695"/>
      <c r="DK24" s="738"/>
      <c r="DL24" s="737">
        <v>10186217</v>
      </c>
      <c r="DM24" s="695"/>
      <c r="DN24" s="695"/>
      <c r="DO24" s="695"/>
      <c r="DP24" s="695"/>
      <c r="DQ24" s="695"/>
      <c r="DR24" s="695"/>
      <c r="DS24" s="695"/>
      <c r="DT24" s="695"/>
      <c r="DU24" s="695"/>
      <c r="DV24" s="738"/>
      <c r="DW24" s="739">
        <v>59.8</v>
      </c>
      <c r="DX24" s="712"/>
      <c r="DY24" s="712"/>
      <c r="DZ24" s="712"/>
      <c r="EA24" s="712"/>
      <c r="EB24" s="712"/>
      <c r="EC24" s="740"/>
    </row>
    <row r="25" spans="2:133" ht="11.25" customHeight="1" x14ac:dyDescent="0.2">
      <c r="B25" s="638" t="s">
        <v>296</v>
      </c>
      <c r="C25" s="639"/>
      <c r="D25" s="639"/>
      <c r="E25" s="639"/>
      <c r="F25" s="639"/>
      <c r="G25" s="639"/>
      <c r="H25" s="639"/>
      <c r="I25" s="639"/>
      <c r="J25" s="639"/>
      <c r="K25" s="639"/>
      <c r="L25" s="639"/>
      <c r="M25" s="639"/>
      <c r="N25" s="639"/>
      <c r="O25" s="639"/>
      <c r="P25" s="639"/>
      <c r="Q25" s="640"/>
      <c r="R25" s="641">
        <v>318286</v>
      </c>
      <c r="S25" s="642"/>
      <c r="T25" s="642"/>
      <c r="U25" s="642"/>
      <c r="V25" s="642"/>
      <c r="W25" s="642"/>
      <c r="X25" s="642"/>
      <c r="Y25" s="643"/>
      <c r="Z25" s="668">
        <v>1.1000000000000001</v>
      </c>
      <c r="AA25" s="668"/>
      <c r="AB25" s="668"/>
      <c r="AC25" s="668"/>
      <c r="AD25" s="669" t="s">
        <v>128</v>
      </c>
      <c r="AE25" s="669"/>
      <c r="AF25" s="669"/>
      <c r="AG25" s="669"/>
      <c r="AH25" s="669"/>
      <c r="AI25" s="669"/>
      <c r="AJ25" s="669"/>
      <c r="AK25" s="669"/>
      <c r="AL25" s="644" t="s">
        <v>128</v>
      </c>
      <c r="AM25" s="645"/>
      <c r="AN25" s="645"/>
      <c r="AO25" s="670"/>
      <c r="AP25" s="734" t="s">
        <v>297</v>
      </c>
      <c r="AQ25" s="741"/>
      <c r="AR25" s="741"/>
      <c r="AS25" s="741"/>
      <c r="AT25" s="741"/>
      <c r="AU25" s="741"/>
      <c r="AV25" s="741"/>
      <c r="AW25" s="741"/>
      <c r="AX25" s="741"/>
      <c r="AY25" s="741"/>
      <c r="AZ25" s="741"/>
      <c r="BA25" s="741"/>
      <c r="BB25" s="741"/>
      <c r="BC25" s="741"/>
      <c r="BD25" s="741"/>
      <c r="BE25" s="741"/>
      <c r="BF25" s="736"/>
      <c r="BG25" s="641" t="s">
        <v>128</v>
      </c>
      <c r="BH25" s="642"/>
      <c r="BI25" s="642"/>
      <c r="BJ25" s="642"/>
      <c r="BK25" s="642"/>
      <c r="BL25" s="642"/>
      <c r="BM25" s="642"/>
      <c r="BN25" s="643"/>
      <c r="BO25" s="668" t="s">
        <v>128</v>
      </c>
      <c r="BP25" s="668"/>
      <c r="BQ25" s="668"/>
      <c r="BR25" s="668"/>
      <c r="BS25" s="669" t="s">
        <v>128</v>
      </c>
      <c r="BT25" s="669"/>
      <c r="BU25" s="669"/>
      <c r="BV25" s="669"/>
      <c r="BW25" s="669"/>
      <c r="BX25" s="669"/>
      <c r="BY25" s="669"/>
      <c r="BZ25" s="669"/>
      <c r="CA25" s="669"/>
      <c r="CB25" s="727"/>
      <c r="CD25" s="683" t="s">
        <v>298</v>
      </c>
      <c r="CE25" s="680"/>
      <c r="CF25" s="680"/>
      <c r="CG25" s="680"/>
      <c r="CH25" s="680"/>
      <c r="CI25" s="680"/>
      <c r="CJ25" s="680"/>
      <c r="CK25" s="680"/>
      <c r="CL25" s="680"/>
      <c r="CM25" s="680"/>
      <c r="CN25" s="680"/>
      <c r="CO25" s="680"/>
      <c r="CP25" s="680"/>
      <c r="CQ25" s="681"/>
      <c r="CR25" s="641">
        <v>6860612</v>
      </c>
      <c r="CS25" s="652"/>
      <c r="CT25" s="652"/>
      <c r="CU25" s="652"/>
      <c r="CV25" s="652"/>
      <c r="CW25" s="652"/>
      <c r="CX25" s="652"/>
      <c r="CY25" s="653"/>
      <c r="CZ25" s="644">
        <v>23.9</v>
      </c>
      <c r="DA25" s="654"/>
      <c r="DB25" s="654"/>
      <c r="DC25" s="655"/>
      <c r="DD25" s="647">
        <v>5984856</v>
      </c>
      <c r="DE25" s="652"/>
      <c r="DF25" s="652"/>
      <c r="DG25" s="652"/>
      <c r="DH25" s="652"/>
      <c r="DI25" s="652"/>
      <c r="DJ25" s="652"/>
      <c r="DK25" s="653"/>
      <c r="DL25" s="647">
        <v>5977443</v>
      </c>
      <c r="DM25" s="652"/>
      <c r="DN25" s="652"/>
      <c r="DO25" s="652"/>
      <c r="DP25" s="652"/>
      <c r="DQ25" s="652"/>
      <c r="DR25" s="652"/>
      <c r="DS25" s="652"/>
      <c r="DT25" s="652"/>
      <c r="DU25" s="652"/>
      <c r="DV25" s="653"/>
      <c r="DW25" s="644">
        <v>35.1</v>
      </c>
      <c r="DX25" s="654"/>
      <c r="DY25" s="654"/>
      <c r="DZ25" s="654"/>
      <c r="EA25" s="654"/>
      <c r="EB25" s="654"/>
      <c r="EC25" s="675"/>
    </row>
    <row r="26" spans="2:133" ht="11.25" customHeight="1" x14ac:dyDescent="0.2">
      <c r="B26" s="638" t="s">
        <v>299</v>
      </c>
      <c r="C26" s="639"/>
      <c r="D26" s="639"/>
      <c r="E26" s="639"/>
      <c r="F26" s="639"/>
      <c r="G26" s="639"/>
      <c r="H26" s="639"/>
      <c r="I26" s="639"/>
      <c r="J26" s="639"/>
      <c r="K26" s="639"/>
      <c r="L26" s="639"/>
      <c r="M26" s="639"/>
      <c r="N26" s="639"/>
      <c r="O26" s="639"/>
      <c r="P26" s="639"/>
      <c r="Q26" s="640"/>
      <c r="R26" s="641" t="s">
        <v>128</v>
      </c>
      <c r="S26" s="642"/>
      <c r="T26" s="642"/>
      <c r="U26" s="642"/>
      <c r="V26" s="642"/>
      <c r="W26" s="642"/>
      <c r="X26" s="642"/>
      <c r="Y26" s="643"/>
      <c r="Z26" s="668" t="s">
        <v>128</v>
      </c>
      <c r="AA26" s="668"/>
      <c r="AB26" s="668"/>
      <c r="AC26" s="668"/>
      <c r="AD26" s="669" t="s">
        <v>128</v>
      </c>
      <c r="AE26" s="669"/>
      <c r="AF26" s="669"/>
      <c r="AG26" s="669"/>
      <c r="AH26" s="669"/>
      <c r="AI26" s="669"/>
      <c r="AJ26" s="669"/>
      <c r="AK26" s="669"/>
      <c r="AL26" s="644" t="s">
        <v>128</v>
      </c>
      <c r="AM26" s="645"/>
      <c r="AN26" s="645"/>
      <c r="AO26" s="670"/>
      <c r="AP26" s="734" t="s">
        <v>300</v>
      </c>
      <c r="AQ26" s="735"/>
      <c r="AR26" s="735"/>
      <c r="AS26" s="735"/>
      <c r="AT26" s="735"/>
      <c r="AU26" s="735"/>
      <c r="AV26" s="735"/>
      <c r="AW26" s="735"/>
      <c r="AX26" s="735"/>
      <c r="AY26" s="735"/>
      <c r="AZ26" s="735"/>
      <c r="BA26" s="735"/>
      <c r="BB26" s="735"/>
      <c r="BC26" s="735"/>
      <c r="BD26" s="735"/>
      <c r="BE26" s="735"/>
      <c r="BF26" s="736"/>
      <c r="BG26" s="641" t="s">
        <v>128</v>
      </c>
      <c r="BH26" s="642"/>
      <c r="BI26" s="642"/>
      <c r="BJ26" s="642"/>
      <c r="BK26" s="642"/>
      <c r="BL26" s="642"/>
      <c r="BM26" s="642"/>
      <c r="BN26" s="643"/>
      <c r="BO26" s="668" t="s">
        <v>128</v>
      </c>
      <c r="BP26" s="668"/>
      <c r="BQ26" s="668"/>
      <c r="BR26" s="668"/>
      <c r="BS26" s="669" t="s">
        <v>128</v>
      </c>
      <c r="BT26" s="669"/>
      <c r="BU26" s="669"/>
      <c r="BV26" s="669"/>
      <c r="BW26" s="669"/>
      <c r="BX26" s="669"/>
      <c r="BY26" s="669"/>
      <c r="BZ26" s="669"/>
      <c r="CA26" s="669"/>
      <c r="CB26" s="727"/>
      <c r="CD26" s="683" t="s">
        <v>301</v>
      </c>
      <c r="CE26" s="680"/>
      <c r="CF26" s="680"/>
      <c r="CG26" s="680"/>
      <c r="CH26" s="680"/>
      <c r="CI26" s="680"/>
      <c r="CJ26" s="680"/>
      <c r="CK26" s="680"/>
      <c r="CL26" s="680"/>
      <c r="CM26" s="680"/>
      <c r="CN26" s="680"/>
      <c r="CO26" s="680"/>
      <c r="CP26" s="680"/>
      <c r="CQ26" s="681"/>
      <c r="CR26" s="641">
        <v>4161079</v>
      </c>
      <c r="CS26" s="642"/>
      <c r="CT26" s="642"/>
      <c r="CU26" s="642"/>
      <c r="CV26" s="642"/>
      <c r="CW26" s="642"/>
      <c r="CX26" s="642"/>
      <c r="CY26" s="643"/>
      <c r="CZ26" s="644">
        <v>14.5</v>
      </c>
      <c r="DA26" s="654"/>
      <c r="DB26" s="654"/>
      <c r="DC26" s="655"/>
      <c r="DD26" s="647">
        <v>3627338</v>
      </c>
      <c r="DE26" s="642"/>
      <c r="DF26" s="642"/>
      <c r="DG26" s="642"/>
      <c r="DH26" s="642"/>
      <c r="DI26" s="642"/>
      <c r="DJ26" s="642"/>
      <c r="DK26" s="643"/>
      <c r="DL26" s="647" t="s">
        <v>128</v>
      </c>
      <c r="DM26" s="642"/>
      <c r="DN26" s="642"/>
      <c r="DO26" s="642"/>
      <c r="DP26" s="642"/>
      <c r="DQ26" s="642"/>
      <c r="DR26" s="642"/>
      <c r="DS26" s="642"/>
      <c r="DT26" s="642"/>
      <c r="DU26" s="642"/>
      <c r="DV26" s="643"/>
      <c r="DW26" s="644" t="s">
        <v>128</v>
      </c>
      <c r="DX26" s="654"/>
      <c r="DY26" s="654"/>
      <c r="DZ26" s="654"/>
      <c r="EA26" s="654"/>
      <c r="EB26" s="654"/>
      <c r="EC26" s="675"/>
    </row>
    <row r="27" spans="2:133" ht="11.25" customHeight="1" x14ac:dyDescent="0.2">
      <c r="B27" s="638" t="s">
        <v>302</v>
      </c>
      <c r="C27" s="639"/>
      <c r="D27" s="639"/>
      <c r="E27" s="639"/>
      <c r="F27" s="639"/>
      <c r="G27" s="639"/>
      <c r="H27" s="639"/>
      <c r="I27" s="639"/>
      <c r="J27" s="639"/>
      <c r="K27" s="639"/>
      <c r="L27" s="639"/>
      <c r="M27" s="639"/>
      <c r="N27" s="639"/>
      <c r="O27" s="639"/>
      <c r="P27" s="639"/>
      <c r="Q27" s="640"/>
      <c r="R27" s="641">
        <v>17084891</v>
      </c>
      <c r="S27" s="642"/>
      <c r="T27" s="642"/>
      <c r="U27" s="642"/>
      <c r="V27" s="642"/>
      <c r="W27" s="642"/>
      <c r="X27" s="642"/>
      <c r="Y27" s="643"/>
      <c r="Z27" s="668">
        <v>57.2</v>
      </c>
      <c r="AA27" s="668"/>
      <c r="AB27" s="668"/>
      <c r="AC27" s="668"/>
      <c r="AD27" s="669">
        <v>15828421</v>
      </c>
      <c r="AE27" s="669"/>
      <c r="AF27" s="669"/>
      <c r="AG27" s="669"/>
      <c r="AH27" s="669"/>
      <c r="AI27" s="669"/>
      <c r="AJ27" s="669"/>
      <c r="AK27" s="669"/>
      <c r="AL27" s="644">
        <v>98.900001525878906</v>
      </c>
      <c r="AM27" s="645"/>
      <c r="AN27" s="645"/>
      <c r="AO27" s="670"/>
      <c r="AP27" s="638" t="s">
        <v>303</v>
      </c>
      <c r="AQ27" s="639"/>
      <c r="AR27" s="639"/>
      <c r="AS27" s="639"/>
      <c r="AT27" s="639"/>
      <c r="AU27" s="639"/>
      <c r="AV27" s="639"/>
      <c r="AW27" s="639"/>
      <c r="AX27" s="639"/>
      <c r="AY27" s="639"/>
      <c r="AZ27" s="639"/>
      <c r="BA27" s="639"/>
      <c r="BB27" s="639"/>
      <c r="BC27" s="639"/>
      <c r="BD27" s="639"/>
      <c r="BE27" s="639"/>
      <c r="BF27" s="640"/>
      <c r="BG27" s="641">
        <v>11381631</v>
      </c>
      <c r="BH27" s="642"/>
      <c r="BI27" s="642"/>
      <c r="BJ27" s="642"/>
      <c r="BK27" s="642"/>
      <c r="BL27" s="642"/>
      <c r="BM27" s="642"/>
      <c r="BN27" s="643"/>
      <c r="BO27" s="668">
        <v>100</v>
      </c>
      <c r="BP27" s="668"/>
      <c r="BQ27" s="668"/>
      <c r="BR27" s="668"/>
      <c r="BS27" s="669">
        <v>161720</v>
      </c>
      <c r="BT27" s="669"/>
      <c r="BU27" s="669"/>
      <c r="BV27" s="669"/>
      <c r="BW27" s="669"/>
      <c r="BX27" s="669"/>
      <c r="BY27" s="669"/>
      <c r="BZ27" s="669"/>
      <c r="CA27" s="669"/>
      <c r="CB27" s="727"/>
      <c r="CD27" s="683" t="s">
        <v>304</v>
      </c>
      <c r="CE27" s="680"/>
      <c r="CF27" s="680"/>
      <c r="CG27" s="680"/>
      <c r="CH27" s="680"/>
      <c r="CI27" s="680"/>
      <c r="CJ27" s="680"/>
      <c r="CK27" s="680"/>
      <c r="CL27" s="680"/>
      <c r="CM27" s="680"/>
      <c r="CN27" s="680"/>
      <c r="CO27" s="680"/>
      <c r="CP27" s="680"/>
      <c r="CQ27" s="681"/>
      <c r="CR27" s="641">
        <v>8164777</v>
      </c>
      <c r="CS27" s="652"/>
      <c r="CT27" s="652"/>
      <c r="CU27" s="652"/>
      <c r="CV27" s="652"/>
      <c r="CW27" s="652"/>
      <c r="CX27" s="652"/>
      <c r="CY27" s="653"/>
      <c r="CZ27" s="644">
        <v>28.4</v>
      </c>
      <c r="DA27" s="654"/>
      <c r="DB27" s="654"/>
      <c r="DC27" s="655"/>
      <c r="DD27" s="647">
        <v>2182156</v>
      </c>
      <c r="DE27" s="652"/>
      <c r="DF27" s="652"/>
      <c r="DG27" s="652"/>
      <c r="DH27" s="652"/>
      <c r="DI27" s="652"/>
      <c r="DJ27" s="652"/>
      <c r="DK27" s="653"/>
      <c r="DL27" s="647">
        <v>2084797</v>
      </c>
      <c r="DM27" s="652"/>
      <c r="DN27" s="652"/>
      <c r="DO27" s="652"/>
      <c r="DP27" s="652"/>
      <c r="DQ27" s="652"/>
      <c r="DR27" s="652"/>
      <c r="DS27" s="652"/>
      <c r="DT27" s="652"/>
      <c r="DU27" s="652"/>
      <c r="DV27" s="653"/>
      <c r="DW27" s="644">
        <v>12.2</v>
      </c>
      <c r="DX27" s="654"/>
      <c r="DY27" s="654"/>
      <c r="DZ27" s="654"/>
      <c r="EA27" s="654"/>
      <c r="EB27" s="654"/>
      <c r="EC27" s="675"/>
    </row>
    <row r="28" spans="2:133" ht="11.25" customHeight="1" x14ac:dyDescent="0.2">
      <c r="B28" s="638" t="s">
        <v>305</v>
      </c>
      <c r="C28" s="639"/>
      <c r="D28" s="639"/>
      <c r="E28" s="639"/>
      <c r="F28" s="639"/>
      <c r="G28" s="639"/>
      <c r="H28" s="639"/>
      <c r="I28" s="639"/>
      <c r="J28" s="639"/>
      <c r="K28" s="639"/>
      <c r="L28" s="639"/>
      <c r="M28" s="639"/>
      <c r="N28" s="639"/>
      <c r="O28" s="639"/>
      <c r="P28" s="639"/>
      <c r="Q28" s="640"/>
      <c r="R28" s="641">
        <v>6415</v>
      </c>
      <c r="S28" s="642"/>
      <c r="T28" s="642"/>
      <c r="U28" s="642"/>
      <c r="V28" s="642"/>
      <c r="W28" s="642"/>
      <c r="X28" s="642"/>
      <c r="Y28" s="643"/>
      <c r="Z28" s="668">
        <v>0</v>
      </c>
      <c r="AA28" s="668"/>
      <c r="AB28" s="668"/>
      <c r="AC28" s="668"/>
      <c r="AD28" s="669">
        <v>6415</v>
      </c>
      <c r="AE28" s="669"/>
      <c r="AF28" s="669"/>
      <c r="AG28" s="669"/>
      <c r="AH28" s="669"/>
      <c r="AI28" s="669"/>
      <c r="AJ28" s="669"/>
      <c r="AK28" s="669"/>
      <c r="AL28" s="644">
        <v>0</v>
      </c>
      <c r="AM28" s="645"/>
      <c r="AN28" s="645"/>
      <c r="AO28" s="670"/>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68"/>
      <c r="BP28" s="668"/>
      <c r="BQ28" s="668"/>
      <c r="BR28" s="668"/>
      <c r="BS28" s="647"/>
      <c r="BT28" s="642"/>
      <c r="BU28" s="642"/>
      <c r="BV28" s="642"/>
      <c r="BW28" s="642"/>
      <c r="BX28" s="642"/>
      <c r="BY28" s="642"/>
      <c r="BZ28" s="642"/>
      <c r="CA28" s="642"/>
      <c r="CB28" s="682"/>
      <c r="CD28" s="683" t="s">
        <v>306</v>
      </c>
      <c r="CE28" s="680"/>
      <c r="CF28" s="680"/>
      <c r="CG28" s="680"/>
      <c r="CH28" s="680"/>
      <c r="CI28" s="680"/>
      <c r="CJ28" s="680"/>
      <c r="CK28" s="680"/>
      <c r="CL28" s="680"/>
      <c r="CM28" s="680"/>
      <c r="CN28" s="680"/>
      <c r="CO28" s="680"/>
      <c r="CP28" s="680"/>
      <c r="CQ28" s="681"/>
      <c r="CR28" s="641">
        <v>2140955</v>
      </c>
      <c r="CS28" s="642"/>
      <c r="CT28" s="642"/>
      <c r="CU28" s="642"/>
      <c r="CV28" s="642"/>
      <c r="CW28" s="642"/>
      <c r="CX28" s="642"/>
      <c r="CY28" s="643"/>
      <c r="CZ28" s="644">
        <v>7.5</v>
      </c>
      <c r="DA28" s="654"/>
      <c r="DB28" s="654"/>
      <c r="DC28" s="655"/>
      <c r="DD28" s="647">
        <v>2123977</v>
      </c>
      <c r="DE28" s="642"/>
      <c r="DF28" s="642"/>
      <c r="DG28" s="642"/>
      <c r="DH28" s="642"/>
      <c r="DI28" s="642"/>
      <c r="DJ28" s="642"/>
      <c r="DK28" s="643"/>
      <c r="DL28" s="647">
        <v>2123977</v>
      </c>
      <c r="DM28" s="642"/>
      <c r="DN28" s="642"/>
      <c r="DO28" s="642"/>
      <c r="DP28" s="642"/>
      <c r="DQ28" s="642"/>
      <c r="DR28" s="642"/>
      <c r="DS28" s="642"/>
      <c r="DT28" s="642"/>
      <c r="DU28" s="642"/>
      <c r="DV28" s="643"/>
      <c r="DW28" s="644">
        <v>12.5</v>
      </c>
      <c r="DX28" s="654"/>
      <c r="DY28" s="654"/>
      <c r="DZ28" s="654"/>
      <c r="EA28" s="654"/>
      <c r="EB28" s="654"/>
      <c r="EC28" s="675"/>
    </row>
    <row r="29" spans="2:133" ht="11.25" customHeight="1" x14ac:dyDescent="0.2">
      <c r="B29" s="638" t="s">
        <v>307</v>
      </c>
      <c r="C29" s="639"/>
      <c r="D29" s="639"/>
      <c r="E29" s="639"/>
      <c r="F29" s="639"/>
      <c r="G29" s="639"/>
      <c r="H29" s="639"/>
      <c r="I29" s="639"/>
      <c r="J29" s="639"/>
      <c r="K29" s="639"/>
      <c r="L29" s="639"/>
      <c r="M29" s="639"/>
      <c r="N29" s="639"/>
      <c r="O29" s="639"/>
      <c r="P29" s="639"/>
      <c r="Q29" s="640"/>
      <c r="R29" s="641">
        <v>418605</v>
      </c>
      <c r="S29" s="642"/>
      <c r="T29" s="642"/>
      <c r="U29" s="642"/>
      <c r="V29" s="642"/>
      <c r="W29" s="642"/>
      <c r="X29" s="642"/>
      <c r="Y29" s="643"/>
      <c r="Z29" s="668">
        <v>1.4</v>
      </c>
      <c r="AA29" s="668"/>
      <c r="AB29" s="668"/>
      <c r="AC29" s="668"/>
      <c r="AD29" s="669" t="s">
        <v>128</v>
      </c>
      <c r="AE29" s="669"/>
      <c r="AF29" s="669"/>
      <c r="AG29" s="669"/>
      <c r="AH29" s="669"/>
      <c r="AI29" s="669"/>
      <c r="AJ29" s="669"/>
      <c r="AK29" s="669"/>
      <c r="AL29" s="644" t="s">
        <v>128</v>
      </c>
      <c r="AM29" s="645"/>
      <c r="AN29" s="645"/>
      <c r="AO29" s="670"/>
      <c r="AP29" s="618"/>
      <c r="AQ29" s="619"/>
      <c r="AR29" s="619"/>
      <c r="AS29" s="619"/>
      <c r="AT29" s="619"/>
      <c r="AU29" s="619"/>
      <c r="AV29" s="619"/>
      <c r="AW29" s="619"/>
      <c r="AX29" s="619"/>
      <c r="AY29" s="619"/>
      <c r="AZ29" s="619"/>
      <c r="BA29" s="619"/>
      <c r="BB29" s="619"/>
      <c r="BC29" s="619"/>
      <c r="BD29" s="619"/>
      <c r="BE29" s="619"/>
      <c r="BF29" s="620"/>
      <c r="BG29" s="641"/>
      <c r="BH29" s="642"/>
      <c r="BI29" s="642"/>
      <c r="BJ29" s="642"/>
      <c r="BK29" s="642"/>
      <c r="BL29" s="642"/>
      <c r="BM29" s="642"/>
      <c r="BN29" s="643"/>
      <c r="BO29" s="668"/>
      <c r="BP29" s="668"/>
      <c r="BQ29" s="668"/>
      <c r="BR29" s="668"/>
      <c r="BS29" s="669"/>
      <c r="BT29" s="669"/>
      <c r="BU29" s="669"/>
      <c r="BV29" s="669"/>
      <c r="BW29" s="669"/>
      <c r="BX29" s="669"/>
      <c r="BY29" s="669"/>
      <c r="BZ29" s="669"/>
      <c r="CA29" s="669"/>
      <c r="CB29" s="727"/>
      <c r="CD29" s="728" t="s">
        <v>308</v>
      </c>
      <c r="CE29" s="729"/>
      <c r="CF29" s="683" t="s">
        <v>70</v>
      </c>
      <c r="CG29" s="680"/>
      <c r="CH29" s="680"/>
      <c r="CI29" s="680"/>
      <c r="CJ29" s="680"/>
      <c r="CK29" s="680"/>
      <c r="CL29" s="680"/>
      <c r="CM29" s="680"/>
      <c r="CN29" s="680"/>
      <c r="CO29" s="680"/>
      <c r="CP29" s="680"/>
      <c r="CQ29" s="681"/>
      <c r="CR29" s="641">
        <v>2140945</v>
      </c>
      <c r="CS29" s="652"/>
      <c r="CT29" s="652"/>
      <c r="CU29" s="652"/>
      <c r="CV29" s="652"/>
      <c r="CW29" s="652"/>
      <c r="CX29" s="652"/>
      <c r="CY29" s="653"/>
      <c r="CZ29" s="644">
        <v>7.5</v>
      </c>
      <c r="DA29" s="654"/>
      <c r="DB29" s="654"/>
      <c r="DC29" s="655"/>
      <c r="DD29" s="647">
        <v>2123967</v>
      </c>
      <c r="DE29" s="652"/>
      <c r="DF29" s="652"/>
      <c r="DG29" s="652"/>
      <c r="DH29" s="652"/>
      <c r="DI29" s="652"/>
      <c r="DJ29" s="652"/>
      <c r="DK29" s="653"/>
      <c r="DL29" s="647">
        <v>2123967</v>
      </c>
      <c r="DM29" s="652"/>
      <c r="DN29" s="652"/>
      <c r="DO29" s="652"/>
      <c r="DP29" s="652"/>
      <c r="DQ29" s="652"/>
      <c r="DR29" s="652"/>
      <c r="DS29" s="652"/>
      <c r="DT29" s="652"/>
      <c r="DU29" s="652"/>
      <c r="DV29" s="653"/>
      <c r="DW29" s="644">
        <v>12.5</v>
      </c>
      <c r="DX29" s="654"/>
      <c r="DY29" s="654"/>
      <c r="DZ29" s="654"/>
      <c r="EA29" s="654"/>
      <c r="EB29" s="654"/>
      <c r="EC29" s="675"/>
    </row>
    <row r="30" spans="2:133" ht="11.25" customHeight="1" x14ac:dyDescent="0.2">
      <c r="B30" s="638" t="s">
        <v>309</v>
      </c>
      <c r="C30" s="639"/>
      <c r="D30" s="639"/>
      <c r="E30" s="639"/>
      <c r="F30" s="639"/>
      <c r="G30" s="639"/>
      <c r="H30" s="639"/>
      <c r="I30" s="639"/>
      <c r="J30" s="639"/>
      <c r="K30" s="639"/>
      <c r="L30" s="639"/>
      <c r="M30" s="639"/>
      <c r="N30" s="639"/>
      <c r="O30" s="639"/>
      <c r="P30" s="639"/>
      <c r="Q30" s="640"/>
      <c r="R30" s="641">
        <v>361189</v>
      </c>
      <c r="S30" s="642"/>
      <c r="T30" s="642"/>
      <c r="U30" s="642"/>
      <c r="V30" s="642"/>
      <c r="W30" s="642"/>
      <c r="X30" s="642"/>
      <c r="Y30" s="643"/>
      <c r="Z30" s="668">
        <v>1.2</v>
      </c>
      <c r="AA30" s="668"/>
      <c r="AB30" s="668"/>
      <c r="AC30" s="668"/>
      <c r="AD30" s="669">
        <v>157739</v>
      </c>
      <c r="AE30" s="669"/>
      <c r="AF30" s="669"/>
      <c r="AG30" s="669"/>
      <c r="AH30" s="669"/>
      <c r="AI30" s="669"/>
      <c r="AJ30" s="669"/>
      <c r="AK30" s="669"/>
      <c r="AL30" s="644">
        <v>1</v>
      </c>
      <c r="AM30" s="645"/>
      <c r="AN30" s="645"/>
      <c r="AO30" s="670"/>
      <c r="AP30" s="700" t="s">
        <v>227</v>
      </c>
      <c r="AQ30" s="701"/>
      <c r="AR30" s="701"/>
      <c r="AS30" s="701"/>
      <c r="AT30" s="701"/>
      <c r="AU30" s="701"/>
      <c r="AV30" s="701"/>
      <c r="AW30" s="701"/>
      <c r="AX30" s="701"/>
      <c r="AY30" s="701"/>
      <c r="AZ30" s="701"/>
      <c r="BA30" s="701"/>
      <c r="BB30" s="701"/>
      <c r="BC30" s="701"/>
      <c r="BD30" s="701"/>
      <c r="BE30" s="701"/>
      <c r="BF30" s="702"/>
      <c r="BG30" s="700" t="s">
        <v>310</v>
      </c>
      <c r="BH30" s="725"/>
      <c r="BI30" s="725"/>
      <c r="BJ30" s="725"/>
      <c r="BK30" s="725"/>
      <c r="BL30" s="725"/>
      <c r="BM30" s="725"/>
      <c r="BN30" s="725"/>
      <c r="BO30" s="725"/>
      <c r="BP30" s="725"/>
      <c r="BQ30" s="726"/>
      <c r="BR30" s="700" t="s">
        <v>311</v>
      </c>
      <c r="BS30" s="725"/>
      <c r="BT30" s="725"/>
      <c r="BU30" s="725"/>
      <c r="BV30" s="725"/>
      <c r="BW30" s="725"/>
      <c r="BX30" s="725"/>
      <c r="BY30" s="725"/>
      <c r="BZ30" s="725"/>
      <c r="CA30" s="725"/>
      <c r="CB30" s="726"/>
      <c r="CD30" s="730"/>
      <c r="CE30" s="731"/>
      <c r="CF30" s="683" t="s">
        <v>312</v>
      </c>
      <c r="CG30" s="680"/>
      <c r="CH30" s="680"/>
      <c r="CI30" s="680"/>
      <c r="CJ30" s="680"/>
      <c r="CK30" s="680"/>
      <c r="CL30" s="680"/>
      <c r="CM30" s="680"/>
      <c r="CN30" s="680"/>
      <c r="CO30" s="680"/>
      <c r="CP30" s="680"/>
      <c r="CQ30" s="681"/>
      <c r="CR30" s="641">
        <v>2070012</v>
      </c>
      <c r="CS30" s="642"/>
      <c r="CT30" s="642"/>
      <c r="CU30" s="642"/>
      <c r="CV30" s="642"/>
      <c r="CW30" s="642"/>
      <c r="CX30" s="642"/>
      <c r="CY30" s="643"/>
      <c r="CZ30" s="644">
        <v>7.2</v>
      </c>
      <c r="DA30" s="654"/>
      <c r="DB30" s="654"/>
      <c r="DC30" s="655"/>
      <c r="DD30" s="647">
        <v>2053034</v>
      </c>
      <c r="DE30" s="642"/>
      <c r="DF30" s="642"/>
      <c r="DG30" s="642"/>
      <c r="DH30" s="642"/>
      <c r="DI30" s="642"/>
      <c r="DJ30" s="642"/>
      <c r="DK30" s="643"/>
      <c r="DL30" s="647">
        <v>2053034</v>
      </c>
      <c r="DM30" s="642"/>
      <c r="DN30" s="642"/>
      <c r="DO30" s="642"/>
      <c r="DP30" s="642"/>
      <c r="DQ30" s="642"/>
      <c r="DR30" s="642"/>
      <c r="DS30" s="642"/>
      <c r="DT30" s="642"/>
      <c r="DU30" s="642"/>
      <c r="DV30" s="643"/>
      <c r="DW30" s="644">
        <v>12.1</v>
      </c>
      <c r="DX30" s="654"/>
      <c r="DY30" s="654"/>
      <c r="DZ30" s="654"/>
      <c r="EA30" s="654"/>
      <c r="EB30" s="654"/>
      <c r="EC30" s="675"/>
    </row>
    <row r="31" spans="2:133" ht="11.25" customHeight="1" x14ac:dyDescent="0.2">
      <c r="B31" s="638" t="s">
        <v>313</v>
      </c>
      <c r="C31" s="639"/>
      <c r="D31" s="639"/>
      <c r="E31" s="639"/>
      <c r="F31" s="639"/>
      <c r="G31" s="639"/>
      <c r="H31" s="639"/>
      <c r="I31" s="639"/>
      <c r="J31" s="639"/>
      <c r="K31" s="639"/>
      <c r="L31" s="639"/>
      <c r="M31" s="639"/>
      <c r="N31" s="639"/>
      <c r="O31" s="639"/>
      <c r="P31" s="639"/>
      <c r="Q31" s="640"/>
      <c r="R31" s="641">
        <v>111722</v>
      </c>
      <c r="S31" s="642"/>
      <c r="T31" s="642"/>
      <c r="U31" s="642"/>
      <c r="V31" s="642"/>
      <c r="W31" s="642"/>
      <c r="X31" s="642"/>
      <c r="Y31" s="643"/>
      <c r="Z31" s="668">
        <v>0.4</v>
      </c>
      <c r="AA31" s="668"/>
      <c r="AB31" s="668"/>
      <c r="AC31" s="668"/>
      <c r="AD31" s="669">
        <v>442</v>
      </c>
      <c r="AE31" s="669"/>
      <c r="AF31" s="669"/>
      <c r="AG31" s="669"/>
      <c r="AH31" s="669"/>
      <c r="AI31" s="669"/>
      <c r="AJ31" s="669"/>
      <c r="AK31" s="669"/>
      <c r="AL31" s="644">
        <v>0</v>
      </c>
      <c r="AM31" s="645"/>
      <c r="AN31" s="645"/>
      <c r="AO31" s="670"/>
      <c r="AP31" s="714" t="s">
        <v>314</v>
      </c>
      <c r="AQ31" s="715"/>
      <c r="AR31" s="715"/>
      <c r="AS31" s="715"/>
      <c r="AT31" s="720" t="s">
        <v>315</v>
      </c>
      <c r="AU31" s="343"/>
      <c r="AV31" s="343"/>
      <c r="AW31" s="343"/>
      <c r="AX31" s="707" t="s">
        <v>191</v>
      </c>
      <c r="AY31" s="708"/>
      <c r="AZ31" s="708"/>
      <c r="BA31" s="708"/>
      <c r="BB31" s="708"/>
      <c r="BC31" s="708"/>
      <c r="BD31" s="708"/>
      <c r="BE31" s="708"/>
      <c r="BF31" s="709"/>
      <c r="BG31" s="710">
        <v>99.6</v>
      </c>
      <c r="BH31" s="711"/>
      <c r="BI31" s="711"/>
      <c r="BJ31" s="711"/>
      <c r="BK31" s="711"/>
      <c r="BL31" s="711"/>
      <c r="BM31" s="712">
        <v>98.9</v>
      </c>
      <c r="BN31" s="711"/>
      <c r="BO31" s="711"/>
      <c r="BP31" s="711"/>
      <c r="BQ31" s="713"/>
      <c r="BR31" s="710">
        <v>98.7</v>
      </c>
      <c r="BS31" s="711"/>
      <c r="BT31" s="711"/>
      <c r="BU31" s="711"/>
      <c r="BV31" s="711"/>
      <c r="BW31" s="711"/>
      <c r="BX31" s="712">
        <v>97.9</v>
      </c>
      <c r="BY31" s="711"/>
      <c r="BZ31" s="711"/>
      <c r="CA31" s="711"/>
      <c r="CB31" s="713"/>
      <c r="CD31" s="730"/>
      <c r="CE31" s="731"/>
      <c r="CF31" s="683" t="s">
        <v>316</v>
      </c>
      <c r="CG31" s="680"/>
      <c r="CH31" s="680"/>
      <c r="CI31" s="680"/>
      <c r="CJ31" s="680"/>
      <c r="CK31" s="680"/>
      <c r="CL31" s="680"/>
      <c r="CM31" s="680"/>
      <c r="CN31" s="680"/>
      <c r="CO31" s="680"/>
      <c r="CP31" s="680"/>
      <c r="CQ31" s="681"/>
      <c r="CR31" s="641">
        <v>70933</v>
      </c>
      <c r="CS31" s="652"/>
      <c r="CT31" s="652"/>
      <c r="CU31" s="652"/>
      <c r="CV31" s="652"/>
      <c r="CW31" s="652"/>
      <c r="CX31" s="652"/>
      <c r="CY31" s="653"/>
      <c r="CZ31" s="644">
        <v>0.2</v>
      </c>
      <c r="DA31" s="654"/>
      <c r="DB31" s="654"/>
      <c r="DC31" s="655"/>
      <c r="DD31" s="647">
        <v>70933</v>
      </c>
      <c r="DE31" s="652"/>
      <c r="DF31" s="652"/>
      <c r="DG31" s="652"/>
      <c r="DH31" s="652"/>
      <c r="DI31" s="652"/>
      <c r="DJ31" s="652"/>
      <c r="DK31" s="653"/>
      <c r="DL31" s="647">
        <v>70933</v>
      </c>
      <c r="DM31" s="652"/>
      <c r="DN31" s="652"/>
      <c r="DO31" s="652"/>
      <c r="DP31" s="652"/>
      <c r="DQ31" s="652"/>
      <c r="DR31" s="652"/>
      <c r="DS31" s="652"/>
      <c r="DT31" s="652"/>
      <c r="DU31" s="652"/>
      <c r="DV31" s="653"/>
      <c r="DW31" s="644">
        <v>0.4</v>
      </c>
      <c r="DX31" s="654"/>
      <c r="DY31" s="654"/>
      <c r="DZ31" s="654"/>
      <c r="EA31" s="654"/>
      <c r="EB31" s="654"/>
      <c r="EC31" s="675"/>
    </row>
    <row r="32" spans="2:133" ht="11.25" customHeight="1" x14ac:dyDescent="0.2">
      <c r="B32" s="638" t="s">
        <v>317</v>
      </c>
      <c r="C32" s="639"/>
      <c r="D32" s="639"/>
      <c r="E32" s="639"/>
      <c r="F32" s="639"/>
      <c r="G32" s="639"/>
      <c r="H32" s="639"/>
      <c r="I32" s="639"/>
      <c r="J32" s="639"/>
      <c r="K32" s="639"/>
      <c r="L32" s="639"/>
      <c r="M32" s="639"/>
      <c r="N32" s="639"/>
      <c r="O32" s="639"/>
      <c r="P32" s="639"/>
      <c r="Q32" s="640"/>
      <c r="R32" s="641">
        <v>6978780</v>
      </c>
      <c r="S32" s="642"/>
      <c r="T32" s="642"/>
      <c r="U32" s="642"/>
      <c r="V32" s="642"/>
      <c r="W32" s="642"/>
      <c r="X32" s="642"/>
      <c r="Y32" s="643"/>
      <c r="Z32" s="668">
        <v>23.4</v>
      </c>
      <c r="AA32" s="668"/>
      <c r="AB32" s="668"/>
      <c r="AC32" s="668"/>
      <c r="AD32" s="669" t="s">
        <v>128</v>
      </c>
      <c r="AE32" s="669"/>
      <c r="AF32" s="669"/>
      <c r="AG32" s="669"/>
      <c r="AH32" s="669"/>
      <c r="AI32" s="669"/>
      <c r="AJ32" s="669"/>
      <c r="AK32" s="669"/>
      <c r="AL32" s="644" t="s">
        <v>128</v>
      </c>
      <c r="AM32" s="645"/>
      <c r="AN32" s="645"/>
      <c r="AO32" s="670"/>
      <c r="AP32" s="716"/>
      <c r="AQ32" s="717"/>
      <c r="AR32" s="717"/>
      <c r="AS32" s="717"/>
      <c r="AT32" s="721"/>
      <c r="AU32" s="346" t="s">
        <v>318</v>
      </c>
      <c r="AV32" s="346"/>
      <c r="AW32" s="346"/>
      <c r="AX32" s="638" t="s">
        <v>319</v>
      </c>
      <c r="AY32" s="639"/>
      <c r="AZ32" s="639"/>
      <c r="BA32" s="639"/>
      <c r="BB32" s="639"/>
      <c r="BC32" s="639"/>
      <c r="BD32" s="639"/>
      <c r="BE32" s="639"/>
      <c r="BF32" s="640"/>
      <c r="BG32" s="723">
        <v>99.5</v>
      </c>
      <c r="BH32" s="652"/>
      <c r="BI32" s="652"/>
      <c r="BJ32" s="652"/>
      <c r="BK32" s="652"/>
      <c r="BL32" s="652"/>
      <c r="BM32" s="645">
        <v>98.7</v>
      </c>
      <c r="BN32" s="724"/>
      <c r="BO32" s="724"/>
      <c r="BP32" s="724"/>
      <c r="BQ32" s="679"/>
      <c r="BR32" s="723">
        <v>99.4</v>
      </c>
      <c r="BS32" s="652"/>
      <c r="BT32" s="652"/>
      <c r="BU32" s="652"/>
      <c r="BV32" s="652"/>
      <c r="BW32" s="652"/>
      <c r="BX32" s="645">
        <v>98.4</v>
      </c>
      <c r="BY32" s="724"/>
      <c r="BZ32" s="724"/>
      <c r="CA32" s="724"/>
      <c r="CB32" s="679"/>
      <c r="CD32" s="732"/>
      <c r="CE32" s="733"/>
      <c r="CF32" s="683" t="s">
        <v>320</v>
      </c>
      <c r="CG32" s="680"/>
      <c r="CH32" s="680"/>
      <c r="CI32" s="680"/>
      <c r="CJ32" s="680"/>
      <c r="CK32" s="680"/>
      <c r="CL32" s="680"/>
      <c r="CM32" s="680"/>
      <c r="CN32" s="680"/>
      <c r="CO32" s="680"/>
      <c r="CP32" s="680"/>
      <c r="CQ32" s="681"/>
      <c r="CR32" s="641">
        <v>10</v>
      </c>
      <c r="CS32" s="642"/>
      <c r="CT32" s="642"/>
      <c r="CU32" s="642"/>
      <c r="CV32" s="642"/>
      <c r="CW32" s="642"/>
      <c r="CX32" s="642"/>
      <c r="CY32" s="643"/>
      <c r="CZ32" s="644">
        <v>0</v>
      </c>
      <c r="DA32" s="654"/>
      <c r="DB32" s="654"/>
      <c r="DC32" s="655"/>
      <c r="DD32" s="647">
        <v>10</v>
      </c>
      <c r="DE32" s="642"/>
      <c r="DF32" s="642"/>
      <c r="DG32" s="642"/>
      <c r="DH32" s="642"/>
      <c r="DI32" s="642"/>
      <c r="DJ32" s="642"/>
      <c r="DK32" s="643"/>
      <c r="DL32" s="647">
        <v>10</v>
      </c>
      <c r="DM32" s="642"/>
      <c r="DN32" s="642"/>
      <c r="DO32" s="642"/>
      <c r="DP32" s="642"/>
      <c r="DQ32" s="642"/>
      <c r="DR32" s="642"/>
      <c r="DS32" s="642"/>
      <c r="DT32" s="642"/>
      <c r="DU32" s="642"/>
      <c r="DV32" s="643"/>
      <c r="DW32" s="644">
        <v>0</v>
      </c>
      <c r="DX32" s="654"/>
      <c r="DY32" s="654"/>
      <c r="DZ32" s="654"/>
      <c r="EA32" s="654"/>
      <c r="EB32" s="654"/>
      <c r="EC32" s="675"/>
    </row>
    <row r="33" spans="2:133" ht="11.25" customHeight="1" x14ac:dyDescent="0.2">
      <c r="B33" s="704" t="s">
        <v>321</v>
      </c>
      <c r="C33" s="705"/>
      <c r="D33" s="705"/>
      <c r="E33" s="705"/>
      <c r="F33" s="705"/>
      <c r="G33" s="705"/>
      <c r="H33" s="705"/>
      <c r="I33" s="705"/>
      <c r="J33" s="705"/>
      <c r="K33" s="705"/>
      <c r="L33" s="705"/>
      <c r="M33" s="705"/>
      <c r="N33" s="705"/>
      <c r="O33" s="705"/>
      <c r="P33" s="705"/>
      <c r="Q33" s="706"/>
      <c r="R33" s="641">
        <v>11924</v>
      </c>
      <c r="S33" s="642"/>
      <c r="T33" s="642"/>
      <c r="U33" s="642"/>
      <c r="V33" s="642"/>
      <c r="W33" s="642"/>
      <c r="X33" s="642"/>
      <c r="Y33" s="643"/>
      <c r="Z33" s="668">
        <v>0</v>
      </c>
      <c r="AA33" s="668"/>
      <c r="AB33" s="668"/>
      <c r="AC33" s="668"/>
      <c r="AD33" s="669">
        <v>11924</v>
      </c>
      <c r="AE33" s="669"/>
      <c r="AF33" s="669"/>
      <c r="AG33" s="669"/>
      <c r="AH33" s="669"/>
      <c r="AI33" s="669"/>
      <c r="AJ33" s="669"/>
      <c r="AK33" s="669"/>
      <c r="AL33" s="644">
        <v>0.1</v>
      </c>
      <c r="AM33" s="645"/>
      <c r="AN33" s="645"/>
      <c r="AO33" s="670"/>
      <c r="AP33" s="718"/>
      <c r="AQ33" s="719"/>
      <c r="AR33" s="719"/>
      <c r="AS33" s="719"/>
      <c r="AT33" s="722"/>
      <c r="AU33" s="341"/>
      <c r="AV33" s="341"/>
      <c r="AW33" s="341"/>
      <c r="AX33" s="618" t="s">
        <v>322</v>
      </c>
      <c r="AY33" s="619"/>
      <c r="AZ33" s="619"/>
      <c r="BA33" s="619"/>
      <c r="BB33" s="619"/>
      <c r="BC33" s="619"/>
      <c r="BD33" s="619"/>
      <c r="BE33" s="619"/>
      <c r="BF33" s="620"/>
      <c r="BG33" s="703">
        <v>99.7</v>
      </c>
      <c r="BH33" s="622"/>
      <c r="BI33" s="622"/>
      <c r="BJ33" s="622"/>
      <c r="BK33" s="622"/>
      <c r="BL33" s="622"/>
      <c r="BM33" s="660">
        <v>99.1</v>
      </c>
      <c r="BN33" s="622"/>
      <c r="BO33" s="622"/>
      <c r="BP33" s="622"/>
      <c r="BQ33" s="671"/>
      <c r="BR33" s="703">
        <v>98</v>
      </c>
      <c r="BS33" s="622"/>
      <c r="BT33" s="622"/>
      <c r="BU33" s="622"/>
      <c r="BV33" s="622"/>
      <c r="BW33" s="622"/>
      <c r="BX33" s="660">
        <v>97.4</v>
      </c>
      <c r="BY33" s="622"/>
      <c r="BZ33" s="622"/>
      <c r="CA33" s="622"/>
      <c r="CB33" s="671"/>
      <c r="CD33" s="683" t="s">
        <v>323</v>
      </c>
      <c r="CE33" s="680"/>
      <c r="CF33" s="680"/>
      <c r="CG33" s="680"/>
      <c r="CH33" s="680"/>
      <c r="CI33" s="680"/>
      <c r="CJ33" s="680"/>
      <c r="CK33" s="680"/>
      <c r="CL33" s="680"/>
      <c r="CM33" s="680"/>
      <c r="CN33" s="680"/>
      <c r="CO33" s="680"/>
      <c r="CP33" s="680"/>
      <c r="CQ33" s="681"/>
      <c r="CR33" s="641">
        <v>9522428</v>
      </c>
      <c r="CS33" s="652"/>
      <c r="CT33" s="652"/>
      <c r="CU33" s="652"/>
      <c r="CV33" s="652"/>
      <c r="CW33" s="652"/>
      <c r="CX33" s="652"/>
      <c r="CY33" s="653"/>
      <c r="CZ33" s="644">
        <v>33.200000000000003</v>
      </c>
      <c r="DA33" s="654"/>
      <c r="DB33" s="654"/>
      <c r="DC33" s="655"/>
      <c r="DD33" s="647">
        <v>7656911</v>
      </c>
      <c r="DE33" s="652"/>
      <c r="DF33" s="652"/>
      <c r="DG33" s="652"/>
      <c r="DH33" s="652"/>
      <c r="DI33" s="652"/>
      <c r="DJ33" s="652"/>
      <c r="DK33" s="653"/>
      <c r="DL33" s="647">
        <v>5156628</v>
      </c>
      <c r="DM33" s="652"/>
      <c r="DN33" s="652"/>
      <c r="DO33" s="652"/>
      <c r="DP33" s="652"/>
      <c r="DQ33" s="652"/>
      <c r="DR33" s="652"/>
      <c r="DS33" s="652"/>
      <c r="DT33" s="652"/>
      <c r="DU33" s="652"/>
      <c r="DV33" s="653"/>
      <c r="DW33" s="644">
        <v>30.3</v>
      </c>
      <c r="DX33" s="654"/>
      <c r="DY33" s="654"/>
      <c r="DZ33" s="654"/>
      <c r="EA33" s="654"/>
      <c r="EB33" s="654"/>
      <c r="EC33" s="675"/>
    </row>
    <row r="34" spans="2:133" ht="11.25" customHeight="1" x14ac:dyDescent="0.2">
      <c r="B34" s="638" t="s">
        <v>324</v>
      </c>
      <c r="C34" s="639"/>
      <c r="D34" s="639"/>
      <c r="E34" s="639"/>
      <c r="F34" s="639"/>
      <c r="G34" s="639"/>
      <c r="H34" s="639"/>
      <c r="I34" s="639"/>
      <c r="J34" s="639"/>
      <c r="K34" s="639"/>
      <c r="L34" s="639"/>
      <c r="M34" s="639"/>
      <c r="N34" s="639"/>
      <c r="O34" s="639"/>
      <c r="P34" s="639"/>
      <c r="Q34" s="640"/>
      <c r="R34" s="641">
        <v>1965614</v>
      </c>
      <c r="S34" s="642"/>
      <c r="T34" s="642"/>
      <c r="U34" s="642"/>
      <c r="V34" s="642"/>
      <c r="W34" s="642"/>
      <c r="X34" s="642"/>
      <c r="Y34" s="643"/>
      <c r="Z34" s="668">
        <v>6.6</v>
      </c>
      <c r="AA34" s="668"/>
      <c r="AB34" s="668"/>
      <c r="AC34" s="668"/>
      <c r="AD34" s="669" t="s">
        <v>128</v>
      </c>
      <c r="AE34" s="669"/>
      <c r="AF34" s="669"/>
      <c r="AG34" s="669"/>
      <c r="AH34" s="669"/>
      <c r="AI34" s="669"/>
      <c r="AJ34" s="669"/>
      <c r="AK34" s="669"/>
      <c r="AL34" s="644" t="s">
        <v>128</v>
      </c>
      <c r="AM34" s="645"/>
      <c r="AN34" s="645"/>
      <c r="AO34" s="670"/>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83" t="s">
        <v>325</v>
      </c>
      <c r="CE34" s="680"/>
      <c r="CF34" s="680"/>
      <c r="CG34" s="680"/>
      <c r="CH34" s="680"/>
      <c r="CI34" s="680"/>
      <c r="CJ34" s="680"/>
      <c r="CK34" s="680"/>
      <c r="CL34" s="680"/>
      <c r="CM34" s="680"/>
      <c r="CN34" s="680"/>
      <c r="CO34" s="680"/>
      <c r="CP34" s="680"/>
      <c r="CQ34" s="681"/>
      <c r="CR34" s="641">
        <v>4059319</v>
      </c>
      <c r="CS34" s="642"/>
      <c r="CT34" s="642"/>
      <c r="CU34" s="642"/>
      <c r="CV34" s="642"/>
      <c r="CW34" s="642"/>
      <c r="CX34" s="642"/>
      <c r="CY34" s="643"/>
      <c r="CZ34" s="644">
        <v>14.1</v>
      </c>
      <c r="DA34" s="654"/>
      <c r="DB34" s="654"/>
      <c r="DC34" s="655"/>
      <c r="DD34" s="647">
        <v>2794831</v>
      </c>
      <c r="DE34" s="642"/>
      <c r="DF34" s="642"/>
      <c r="DG34" s="642"/>
      <c r="DH34" s="642"/>
      <c r="DI34" s="642"/>
      <c r="DJ34" s="642"/>
      <c r="DK34" s="643"/>
      <c r="DL34" s="647">
        <v>2443053</v>
      </c>
      <c r="DM34" s="642"/>
      <c r="DN34" s="642"/>
      <c r="DO34" s="642"/>
      <c r="DP34" s="642"/>
      <c r="DQ34" s="642"/>
      <c r="DR34" s="642"/>
      <c r="DS34" s="642"/>
      <c r="DT34" s="642"/>
      <c r="DU34" s="642"/>
      <c r="DV34" s="643"/>
      <c r="DW34" s="644">
        <v>14.3</v>
      </c>
      <c r="DX34" s="654"/>
      <c r="DY34" s="654"/>
      <c r="DZ34" s="654"/>
      <c r="EA34" s="654"/>
      <c r="EB34" s="654"/>
      <c r="EC34" s="675"/>
    </row>
    <row r="35" spans="2:133" ht="11.25" customHeight="1" x14ac:dyDescent="0.2">
      <c r="B35" s="638" t="s">
        <v>326</v>
      </c>
      <c r="C35" s="639"/>
      <c r="D35" s="639"/>
      <c r="E35" s="639"/>
      <c r="F35" s="639"/>
      <c r="G35" s="639"/>
      <c r="H35" s="639"/>
      <c r="I35" s="639"/>
      <c r="J35" s="639"/>
      <c r="K35" s="639"/>
      <c r="L35" s="639"/>
      <c r="M35" s="639"/>
      <c r="N35" s="639"/>
      <c r="O35" s="639"/>
      <c r="P35" s="639"/>
      <c r="Q35" s="640"/>
      <c r="R35" s="641">
        <v>9865</v>
      </c>
      <c r="S35" s="642"/>
      <c r="T35" s="642"/>
      <c r="U35" s="642"/>
      <c r="V35" s="642"/>
      <c r="W35" s="642"/>
      <c r="X35" s="642"/>
      <c r="Y35" s="643"/>
      <c r="Z35" s="668">
        <v>0</v>
      </c>
      <c r="AA35" s="668"/>
      <c r="AB35" s="668"/>
      <c r="AC35" s="668"/>
      <c r="AD35" s="669" t="s">
        <v>128</v>
      </c>
      <c r="AE35" s="669"/>
      <c r="AF35" s="669"/>
      <c r="AG35" s="669"/>
      <c r="AH35" s="669"/>
      <c r="AI35" s="669"/>
      <c r="AJ35" s="669"/>
      <c r="AK35" s="669"/>
      <c r="AL35" s="644" t="s">
        <v>128</v>
      </c>
      <c r="AM35" s="645"/>
      <c r="AN35" s="645"/>
      <c r="AO35" s="670"/>
      <c r="AP35" s="209"/>
      <c r="AQ35" s="700" t="s">
        <v>327</v>
      </c>
      <c r="AR35" s="701"/>
      <c r="AS35" s="701"/>
      <c r="AT35" s="701"/>
      <c r="AU35" s="701"/>
      <c r="AV35" s="701"/>
      <c r="AW35" s="701"/>
      <c r="AX35" s="701"/>
      <c r="AY35" s="701"/>
      <c r="AZ35" s="701"/>
      <c r="BA35" s="701"/>
      <c r="BB35" s="701"/>
      <c r="BC35" s="701"/>
      <c r="BD35" s="701"/>
      <c r="BE35" s="701"/>
      <c r="BF35" s="702"/>
      <c r="BG35" s="700" t="s">
        <v>328</v>
      </c>
      <c r="BH35" s="701"/>
      <c r="BI35" s="701"/>
      <c r="BJ35" s="701"/>
      <c r="BK35" s="701"/>
      <c r="BL35" s="701"/>
      <c r="BM35" s="701"/>
      <c r="BN35" s="701"/>
      <c r="BO35" s="701"/>
      <c r="BP35" s="701"/>
      <c r="BQ35" s="701"/>
      <c r="BR35" s="701"/>
      <c r="BS35" s="701"/>
      <c r="BT35" s="701"/>
      <c r="BU35" s="701"/>
      <c r="BV35" s="701"/>
      <c r="BW35" s="701"/>
      <c r="BX35" s="701"/>
      <c r="BY35" s="701"/>
      <c r="BZ35" s="701"/>
      <c r="CA35" s="701"/>
      <c r="CB35" s="702"/>
      <c r="CD35" s="683" t="s">
        <v>329</v>
      </c>
      <c r="CE35" s="680"/>
      <c r="CF35" s="680"/>
      <c r="CG35" s="680"/>
      <c r="CH35" s="680"/>
      <c r="CI35" s="680"/>
      <c r="CJ35" s="680"/>
      <c r="CK35" s="680"/>
      <c r="CL35" s="680"/>
      <c r="CM35" s="680"/>
      <c r="CN35" s="680"/>
      <c r="CO35" s="680"/>
      <c r="CP35" s="680"/>
      <c r="CQ35" s="681"/>
      <c r="CR35" s="641">
        <v>398577</v>
      </c>
      <c r="CS35" s="652"/>
      <c r="CT35" s="652"/>
      <c r="CU35" s="652"/>
      <c r="CV35" s="652"/>
      <c r="CW35" s="652"/>
      <c r="CX35" s="652"/>
      <c r="CY35" s="653"/>
      <c r="CZ35" s="644">
        <v>1.4</v>
      </c>
      <c r="DA35" s="654"/>
      <c r="DB35" s="654"/>
      <c r="DC35" s="655"/>
      <c r="DD35" s="647">
        <v>384637</v>
      </c>
      <c r="DE35" s="652"/>
      <c r="DF35" s="652"/>
      <c r="DG35" s="652"/>
      <c r="DH35" s="652"/>
      <c r="DI35" s="652"/>
      <c r="DJ35" s="652"/>
      <c r="DK35" s="653"/>
      <c r="DL35" s="647">
        <v>384637</v>
      </c>
      <c r="DM35" s="652"/>
      <c r="DN35" s="652"/>
      <c r="DO35" s="652"/>
      <c r="DP35" s="652"/>
      <c r="DQ35" s="652"/>
      <c r="DR35" s="652"/>
      <c r="DS35" s="652"/>
      <c r="DT35" s="652"/>
      <c r="DU35" s="652"/>
      <c r="DV35" s="653"/>
      <c r="DW35" s="644">
        <v>2.2999999999999998</v>
      </c>
      <c r="DX35" s="654"/>
      <c r="DY35" s="654"/>
      <c r="DZ35" s="654"/>
      <c r="EA35" s="654"/>
      <c r="EB35" s="654"/>
      <c r="EC35" s="675"/>
    </row>
    <row r="36" spans="2:133" ht="11.25" customHeight="1" x14ac:dyDescent="0.2">
      <c r="B36" s="638" t="s">
        <v>330</v>
      </c>
      <c r="C36" s="639"/>
      <c r="D36" s="639"/>
      <c r="E36" s="639"/>
      <c r="F36" s="639"/>
      <c r="G36" s="639"/>
      <c r="H36" s="639"/>
      <c r="I36" s="639"/>
      <c r="J36" s="639"/>
      <c r="K36" s="639"/>
      <c r="L36" s="639"/>
      <c r="M36" s="639"/>
      <c r="N36" s="639"/>
      <c r="O36" s="639"/>
      <c r="P36" s="639"/>
      <c r="Q36" s="640"/>
      <c r="R36" s="641">
        <v>85265</v>
      </c>
      <c r="S36" s="642"/>
      <c r="T36" s="642"/>
      <c r="U36" s="642"/>
      <c r="V36" s="642"/>
      <c r="W36" s="642"/>
      <c r="X36" s="642"/>
      <c r="Y36" s="643"/>
      <c r="Z36" s="668">
        <v>0.3</v>
      </c>
      <c r="AA36" s="668"/>
      <c r="AB36" s="668"/>
      <c r="AC36" s="668"/>
      <c r="AD36" s="669" t="s">
        <v>128</v>
      </c>
      <c r="AE36" s="669"/>
      <c r="AF36" s="669"/>
      <c r="AG36" s="669"/>
      <c r="AH36" s="669"/>
      <c r="AI36" s="669"/>
      <c r="AJ36" s="669"/>
      <c r="AK36" s="669"/>
      <c r="AL36" s="644" t="s">
        <v>128</v>
      </c>
      <c r="AM36" s="645"/>
      <c r="AN36" s="645"/>
      <c r="AO36" s="670"/>
      <c r="AP36" s="209"/>
      <c r="AQ36" s="691" t="s">
        <v>331</v>
      </c>
      <c r="AR36" s="692"/>
      <c r="AS36" s="692"/>
      <c r="AT36" s="692"/>
      <c r="AU36" s="692"/>
      <c r="AV36" s="692"/>
      <c r="AW36" s="692"/>
      <c r="AX36" s="692"/>
      <c r="AY36" s="693"/>
      <c r="AZ36" s="694">
        <v>3261744</v>
      </c>
      <c r="BA36" s="695"/>
      <c r="BB36" s="695"/>
      <c r="BC36" s="695"/>
      <c r="BD36" s="695"/>
      <c r="BE36" s="695"/>
      <c r="BF36" s="696"/>
      <c r="BG36" s="697" t="s">
        <v>332</v>
      </c>
      <c r="BH36" s="698"/>
      <c r="BI36" s="698"/>
      <c r="BJ36" s="698"/>
      <c r="BK36" s="698"/>
      <c r="BL36" s="698"/>
      <c r="BM36" s="698"/>
      <c r="BN36" s="698"/>
      <c r="BO36" s="698"/>
      <c r="BP36" s="698"/>
      <c r="BQ36" s="698"/>
      <c r="BR36" s="698"/>
      <c r="BS36" s="698"/>
      <c r="BT36" s="698"/>
      <c r="BU36" s="699"/>
      <c r="BV36" s="694">
        <v>133360</v>
      </c>
      <c r="BW36" s="695"/>
      <c r="BX36" s="695"/>
      <c r="BY36" s="695"/>
      <c r="BZ36" s="695"/>
      <c r="CA36" s="695"/>
      <c r="CB36" s="696"/>
      <c r="CD36" s="683" t="s">
        <v>333</v>
      </c>
      <c r="CE36" s="680"/>
      <c r="CF36" s="680"/>
      <c r="CG36" s="680"/>
      <c r="CH36" s="680"/>
      <c r="CI36" s="680"/>
      <c r="CJ36" s="680"/>
      <c r="CK36" s="680"/>
      <c r="CL36" s="680"/>
      <c r="CM36" s="680"/>
      <c r="CN36" s="680"/>
      <c r="CO36" s="680"/>
      <c r="CP36" s="680"/>
      <c r="CQ36" s="681"/>
      <c r="CR36" s="641">
        <v>2029589</v>
      </c>
      <c r="CS36" s="642"/>
      <c r="CT36" s="642"/>
      <c r="CU36" s="642"/>
      <c r="CV36" s="642"/>
      <c r="CW36" s="642"/>
      <c r="CX36" s="642"/>
      <c r="CY36" s="643"/>
      <c r="CZ36" s="644">
        <v>7.1</v>
      </c>
      <c r="DA36" s="654"/>
      <c r="DB36" s="654"/>
      <c r="DC36" s="655"/>
      <c r="DD36" s="647">
        <v>1858961</v>
      </c>
      <c r="DE36" s="642"/>
      <c r="DF36" s="642"/>
      <c r="DG36" s="642"/>
      <c r="DH36" s="642"/>
      <c r="DI36" s="642"/>
      <c r="DJ36" s="642"/>
      <c r="DK36" s="643"/>
      <c r="DL36" s="647">
        <v>818644</v>
      </c>
      <c r="DM36" s="642"/>
      <c r="DN36" s="642"/>
      <c r="DO36" s="642"/>
      <c r="DP36" s="642"/>
      <c r="DQ36" s="642"/>
      <c r="DR36" s="642"/>
      <c r="DS36" s="642"/>
      <c r="DT36" s="642"/>
      <c r="DU36" s="642"/>
      <c r="DV36" s="643"/>
      <c r="DW36" s="644">
        <v>4.8</v>
      </c>
      <c r="DX36" s="654"/>
      <c r="DY36" s="654"/>
      <c r="DZ36" s="654"/>
      <c r="EA36" s="654"/>
      <c r="EB36" s="654"/>
      <c r="EC36" s="675"/>
    </row>
    <row r="37" spans="2:133" ht="11.25" customHeight="1" x14ac:dyDescent="0.2">
      <c r="B37" s="638" t="s">
        <v>334</v>
      </c>
      <c r="C37" s="639"/>
      <c r="D37" s="639"/>
      <c r="E37" s="639"/>
      <c r="F37" s="639"/>
      <c r="G37" s="639"/>
      <c r="H37" s="639"/>
      <c r="I37" s="639"/>
      <c r="J37" s="639"/>
      <c r="K37" s="639"/>
      <c r="L37" s="639"/>
      <c r="M37" s="639"/>
      <c r="N37" s="639"/>
      <c r="O37" s="639"/>
      <c r="P37" s="639"/>
      <c r="Q37" s="640"/>
      <c r="R37" s="641">
        <v>16027</v>
      </c>
      <c r="S37" s="642"/>
      <c r="T37" s="642"/>
      <c r="U37" s="642"/>
      <c r="V37" s="642"/>
      <c r="W37" s="642"/>
      <c r="X37" s="642"/>
      <c r="Y37" s="643"/>
      <c r="Z37" s="668">
        <v>0.1</v>
      </c>
      <c r="AA37" s="668"/>
      <c r="AB37" s="668"/>
      <c r="AC37" s="668"/>
      <c r="AD37" s="669" t="s">
        <v>128</v>
      </c>
      <c r="AE37" s="669"/>
      <c r="AF37" s="669"/>
      <c r="AG37" s="669"/>
      <c r="AH37" s="669"/>
      <c r="AI37" s="669"/>
      <c r="AJ37" s="669"/>
      <c r="AK37" s="669"/>
      <c r="AL37" s="644" t="s">
        <v>128</v>
      </c>
      <c r="AM37" s="645"/>
      <c r="AN37" s="645"/>
      <c r="AO37" s="670"/>
      <c r="AQ37" s="676" t="s">
        <v>335</v>
      </c>
      <c r="AR37" s="677"/>
      <c r="AS37" s="677"/>
      <c r="AT37" s="677"/>
      <c r="AU37" s="677"/>
      <c r="AV37" s="677"/>
      <c r="AW37" s="677"/>
      <c r="AX37" s="677"/>
      <c r="AY37" s="678"/>
      <c r="AZ37" s="641">
        <v>818128</v>
      </c>
      <c r="BA37" s="642"/>
      <c r="BB37" s="642"/>
      <c r="BC37" s="642"/>
      <c r="BD37" s="652"/>
      <c r="BE37" s="652"/>
      <c r="BF37" s="679"/>
      <c r="BG37" s="683" t="s">
        <v>336</v>
      </c>
      <c r="BH37" s="680"/>
      <c r="BI37" s="680"/>
      <c r="BJ37" s="680"/>
      <c r="BK37" s="680"/>
      <c r="BL37" s="680"/>
      <c r="BM37" s="680"/>
      <c r="BN37" s="680"/>
      <c r="BO37" s="680"/>
      <c r="BP37" s="680"/>
      <c r="BQ37" s="680"/>
      <c r="BR37" s="680"/>
      <c r="BS37" s="680"/>
      <c r="BT37" s="680"/>
      <c r="BU37" s="681"/>
      <c r="BV37" s="641">
        <v>109336</v>
      </c>
      <c r="BW37" s="642"/>
      <c r="BX37" s="642"/>
      <c r="BY37" s="642"/>
      <c r="BZ37" s="642"/>
      <c r="CA37" s="642"/>
      <c r="CB37" s="682"/>
      <c r="CD37" s="683" t="s">
        <v>337</v>
      </c>
      <c r="CE37" s="680"/>
      <c r="CF37" s="680"/>
      <c r="CG37" s="680"/>
      <c r="CH37" s="680"/>
      <c r="CI37" s="680"/>
      <c r="CJ37" s="680"/>
      <c r="CK37" s="680"/>
      <c r="CL37" s="680"/>
      <c r="CM37" s="680"/>
      <c r="CN37" s="680"/>
      <c r="CO37" s="680"/>
      <c r="CP37" s="680"/>
      <c r="CQ37" s="681"/>
      <c r="CR37" s="641">
        <v>107544</v>
      </c>
      <c r="CS37" s="652"/>
      <c r="CT37" s="652"/>
      <c r="CU37" s="652"/>
      <c r="CV37" s="652"/>
      <c r="CW37" s="652"/>
      <c r="CX37" s="652"/>
      <c r="CY37" s="653"/>
      <c r="CZ37" s="644">
        <v>0.4</v>
      </c>
      <c r="DA37" s="654"/>
      <c r="DB37" s="654"/>
      <c r="DC37" s="655"/>
      <c r="DD37" s="647">
        <v>107504</v>
      </c>
      <c r="DE37" s="652"/>
      <c r="DF37" s="652"/>
      <c r="DG37" s="652"/>
      <c r="DH37" s="652"/>
      <c r="DI37" s="652"/>
      <c r="DJ37" s="652"/>
      <c r="DK37" s="653"/>
      <c r="DL37" s="647">
        <v>98427</v>
      </c>
      <c r="DM37" s="652"/>
      <c r="DN37" s="652"/>
      <c r="DO37" s="652"/>
      <c r="DP37" s="652"/>
      <c r="DQ37" s="652"/>
      <c r="DR37" s="652"/>
      <c r="DS37" s="652"/>
      <c r="DT37" s="652"/>
      <c r="DU37" s="652"/>
      <c r="DV37" s="653"/>
      <c r="DW37" s="644">
        <v>0.6</v>
      </c>
      <c r="DX37" s="654"/>
      <c r="DY37" s="654"/>
      <c r="DZ37" s="654"/>
      <c r="EA37" s="654"/>
      <c r="EB37" s="654"/>
      <c r="EC37" s="675"/>
    </row>
    <row r="38" spans="2:133" ht="11.25" customHeight="1" x14ac:dyDescent="0.2">
      <c r="B38" s="638" t="s">
        <v>338</v>
      </c>
      <c r="C38" s="639"/>
      <c r="D38" s="639"/>
      <c r="E38" s="639"/>
      <c r="F38" s="639"/>
      <c r="G38" s="639"/>
      <c r="H38" s="639"/>
      <c r="I38" s="639"/>
      <c r="J38" s="639"/>
      <c r="K38" s="639"/>
      <c r="L38" s="639"/>
      <c r="M38" s="639"/>
      <c r="N38" s="639"/>
      <c r="O38" s="639"/>
      <c r="P38" s="639"/>
      <c r="Q38" s="640"/>
      <c r="R38" s="641">
        <v>1138866</v>
      </c>
      <c r="S38" s="642"/>
      <c r="T38" s="642"/>
      <c r="U38" s="642"/>
      <c r="V38" s="642"/>
      <c r="W38" s="642"/>
      <c r="X38" s="642"/>
      <c r="Y38" s="643"/>
      <c r="Z38" s="668">
        <v>3.8</v>
      </c>
      <c r="AA38" s="668"/>
      <c r="AB38" s="668"/>
      <c r="AC38" s="668"/>
      <c r="AD38" s="669" t="s">
        <v>128</v>
      </c>
      <c r="AE38" s="669"/>
      <c r="AF38" s="669"/>
      <c r="AG38" s="669"/>
      <c r="AH38" s="669"/>
      <c r="AI38" s="669"/>
      <c r="AJ38" s="669"/>
      <c r="AK38" s="669"/>
      <c r="AL38" s="644" t="s">
        <v>128</v>
      </c>
      <c r="AM38" s="645"/>
      <c r="AN38" s="645"/>
      <c r="AO38" s="670"/>
      <c r="AQ38" s="676" t="s">
        <v>339</v>
      </c>
      <c r="AR38" s="677"/>
      <c r="AS38" s="677"/>
      <c r="AT38" s="677"/>
      <c r="AU38" s="677"/>
      <c r="AV38" s="677"/>
      <c r="AW38" s="677"/>
      <c r="AX38" s="677"/>
      <c r="AY38" s="678"/>
      <c r="AZ38" s="641">
        <v>5500</v>
      </c>
      <c r="BA38" s="642"/>
      <c r="BB38" s="642"/>
      <c r="BC38" s="642"/>
      <c r="BD38" s="652"/>
      <c r="BE38" s="652"/>
      <c r="BF38" s="679"/>
      <c r="BG38" s="683" t="s">
        <v>340</v>
      </c>
      <c r="BH38" s="680"/>
      <c r="BI38" s="680"/>
      <c r="BJ38" s="680"/>
      <c r="BK38" s="680"/>
      <c r="BL38" s="680"/>
      <c r="BM38" s="680"/>
      <c r="BN38" s="680"/>
      <c r="BO38" s="680"/>
      <c r="BP38" s="680"/>
      <c r="BQ38" s="680"/>
      <c r="BR38" s="680"/>
      <c r="BS38" s="680"/>
      <c r="BT38" s="680"/>
      <c r="BU38" s="681"/>
      <c r="BV38" s="641">
        <v>7660</v>
      </c>
      <c r="BW38" s="642"/>
      <c r="BX38" s="642"/>
      <c r="BY38" s="642"/>
      <c r="BZ38" s="642"/>
      <c r="CA38" s="642"/>
      <c r="CB38" s="682"/>
      <c r="CD38" s="683" t="s">
        <v>341</v>
      </c>
      <c r="CE38" s="680"/>
      <c r="CF38" s="680"/>
      <c r="CG38" s="680"/>
      <c r="CH38" s="680"/>
      <c r="CI38" s="680"/>
      <c r="CJ38" s="680"/>
      <c r="CK38" s="680"/>
      <c r="CL38" s="680"/>
      <c r="CM38" s="680"/>
      <c r="CN38" s="680"/>
      <c r="CO38" s="680"/>
      <c r="CP38" s="680"/>
      <c r="CQ38" s="681"/>
      <c r="CR38" s="641">
        <v>2438116</v>
      </c>
      <c r="CS38" s="642"/>
      <c r="CT38" s="642"/>
      <c r="CU38" s="642"/>
      <c r="CV38" s="642"/>
      <c r="CW38" s="642"/>
      <c r="CX38" s="642"/>
      <c r="CY38" s="643"/>
      <c r="CZ38" s="644">
        <v>8.5</v>
      </c>
      <c r="DA38" s="654"/>
      <c r="DB38" s="654"/>
      <c r="DC38" s="655"/>
      <c r="DD38" s="647">
        <v>2041367</v>
      </c>
      <c r="DE38" s="642"/>
      <c r="DF38" s="642"/>
      <c r="DG38" s="642"/>
      <c r="DH38" s="642"/>
      <c r="DI38" s="642"/>
      <c r="DJ38" s="642"/>
      <c r="DK38" s="643"/>
      <c r="DL38" s="647">
        <v>1509554</v>
      </c>
      <c r="DM38" s="642"/>
      <c r="DN38" s="642"/>
      <c r="DO38" s="642"/>
      <c r="DP38" s="642"/>
      <c r="DQ38" s="642"/>
      <c r="DR38" s="642"/>
      <c r="DS38" s="642"/>
      <c r="DT38" s="642"/>
      <c r="DU38" s="642"/>
      <c r="DV38" s="643"/>
      <c r="DW38" s="644">
        <v>8.9</v>
      </c>
      <c r="DX38" s="654"/>
      <c r="DY38" s="654"/>
      <c r="DZ38" s="654"/>
      <c r="EA38" s="654"/>
      <c r="EB38" s="654"/>
      <c r="EC38" s="675"/>
    </row>
    <row r="39" spans="2:133" ht="11.25" customHeight="1" x14ac:dyDescent="0.2">
      <c r="B39" s="638" t="s">
        <v>342</v>
      </c>
      <c r="C39" s="639"/>
      <c r="D39" s="639"/>
      <c r="E39" s="639"/>
      <c r="F39" s="639"/>
      <c r="G39" s="639"/>
      <c r="H39" s="639"/>
      <c r="I39" s="639"/>
      <c r="J39" s="639"/>
      <c r="K39" s="639"/>
      <c r="L39" s="639"/>
      <c r="M39" s="639"/>
      <c r="N39" s="639"/>
      <c r="O39" s="639"/>
      <c r="P39" s="639"/>
      <c r="Q39" s="640"/>
      <c r="R39" s="641">
        <v>233390</v>
      </c>
      <c r="S39" s="642"/>
      <c r="T39" s="642"/>
      <c r="U39" s="642"/>
      <c r="V39" s="642"/>
      <c r="W39" s="642"/>
      <c r="X39" s="642"/>
      <c r="Y39" s="643"/>
      <c r="Z39" s="668">
        <v>0.8</v>
      </c>
      <c r="AA39" s="668"/>
      <c r="AB39" s="668"/>
      <c r="AC39" s="668"/>
      <c r="AD39" s="669" t="s">
        <v>128</v>
      </c>
      <c r="AE39" s="669"/>
      <c r="AF39" s="669"/>
      <c r="AG39" s="669"/>
      <c r="AH39" s="669"/>
      <c r="AI39" s="669"/>
      <c r="AJ39" s="669"/>
      <c r="AK39" s="669"/>
      <c r="AL39" s="644" t="s">
        <v>128</v>
      </c>
      <c r="AM39" s="645"/>
      <c r="AN39" s="645"/>
      <c r="AO39" s="670"/>
      <c r="AQ39" s="676" t="s">
        <v>343</v>
      </c>
      <c r="AR39" s="677"/>
      <c r="AS39" s="677"/>
      <c r="AT39" s="677"/>
      <c r="AU39" s="677"/>
      <c r="AV39" s="677"/>
      <c r="AW39" s="677"/>
      <c r="AX39" s="677"/>
      <c r="AY39" s="678"/>
      <c r="AZ39" s="641" t="s">
        <v>128</v>
      </c>
      <c r="BA39" s="642"/>
      <c r="BB39" s="642"/>
      <c r="BC39" s="642"/>
      <c r="BD39" s="652"/>
      <c r="BE39" s="652"/>
      <c r="BF39" s="679"/>
      <c r="BG39" s="683" t="s">
        <v>344</v>
      </c>
      <c r="BH39" s="680"/>
      <c r="BI39" s="680"/>
      <c r="BJ39" s="680"/>
      <c r="BK39" s="680"/>
      <c r="BL39" s="680"/>
      <c r="BM39" s="680"/>
      <c r="BN39" s="680"/>
      <c r="BO39" s="680"/>
      <c r="BP39" s="680"/>
      <c r="BQ39" s="680"/>
      <c r="BR39" s="680"/>
      <c r="BS39" s="680"/>
      <c r="BT39" s="680"/>
      <c r="BU39" s="681"/>
      <c r="BV39" s="641">
        <v>11928</v>
      </c>
      <c r="BW39" s="642"/>
      <c r="BX39" s="642"/>
      <c r="BY39" s="642"/>
      <c r="BZ39" s="642"/>
      <c r="CA39" s="642"/>
      <c r="CB39" s="682"/>
      <c r="CD39" s="683" t="s">
        <v>345</v>
      </c>
      <c r="CE39" s="680"/>
      <c r="CF39" s="680"/>
      <c r="CG39" s="680"/>
      <c r="CH39" s="680"/>
      <c r="CI39" s="680"/>
      <c r="CJ39" s="680"/>
      <c r="CK39" s="680"/>
      <c r="CL39" s="680"/>
      <c r="CM39" s="680"/>
      <c r="CN39" s="680"/>
      <c r="CO39" s="680"/>
      <c r="CP39" s="680"/>
      <c r="CQ39" s="681"/>
      <c r="CR39" s="641">
        <v>596087</v>
      </c>
      <c r="CS39" s="652"/>
      <c r="CT39" s="652"/>
      <c r="CU39" s="652"/>
      <c r="CV39" s="652"/>
      <c r="CW39" s="652"/>
      <c r="CX39" s="652"/>
      <c r="CY39" s="653"/>
      <c r="CZ39" s="644">
        <v>2.1</v>
      </c>
      <c r="DA39" s="654"/>
      <c r="DB39" s="654"/>
      <c r="DC39" s="655"/>
      <c r="DD39" s="647">
        <v>576375</v>
      </c>
      <c r="DE39" s="652"/>
      <c r="DF39" s="652"/>
      <c r="DG39" s="652"/>
      <c r="DH39" s="652"/>
      <c r="DI39" s="652"/>
      <c r="DJ39" s="652"/>
      <c r="DK39" s="653"/>
      <c r="DL39" s="647" t="s">
        <v>128</v>
      </c>
      <c r="DM39" s="652"/>
      <c r="DN39" s="652"/>
      <c r="DO39" s="652"/>
      <c r="DP39" s="652"/>
      <c r="DQ39" s="652"/>
      <c r="DR39" s="652"/>
      <c r="DS39" s="652"/>
      <c r="DT39" s="652"/>
      <c r="DU39" s="652"/>
      <c r="DV39" s="653"/>
      <c r="DW39" s="644" t="s">
        <v>128</v>
      </c>
      <c r="DX39" s="654"/>
      <c r="DY39" s="654"/>
      <c r="DZ39" s="654"/>
      <c r="EA39" s="654"/>
      <c r="EB39" s="654"/>
      <c r="EC39" s="675"/>
    </row>
    <row r="40" spans="2:133" ht="11.25" customHeight="1" x14ac:dyDescent="0.2">
      <c r="B40" s="638" t="s">
        <v>346</v>
      </c>
      <c r="C40" s="639"/>
      <c r="D40" s="639"/>
      <c r="E40" s="639"/>
      <c r="F40" s="639"/>
      <c r="G40" s="639"/>
      <c r="H40" s="639"/>
      <c r="I40" s="639"/>
      <c r="J40" s="639"/>
      <c r="K40" s="639"/>
      <c r="L40" s="639"/>
      <c r="M40" s="639"/>
      <c r="N40" s="639"/>
      <c r="O40" s="639"/>
      <c r="P40" s="639"/>
      <c r="Q40" s="640"/>
      <c r="R40" s="641">
        <v>1459100</v>
      </c>
      <c r="S40" s="642"/>
      <c r="T40" s="642"/>
      <c r="U40" s="642"/>
      <c r="V40" s="642"/>
      <c r="W40" s="642"/>
      <c r="X40" s="642"/>
      <c r="Y40" s="643"/>
      <c r="Z40" s="668">
        <v>4.9000000000000004</v>
      </c>
      <c r="AA40" s="668"/>
      <c r="AB40" s="668"/>
      <c r="AC40" s="668"/>
      <c r="AD40" s="669" t="s">
        <v>128</v>
      </c>
      <c r="AE40" s="669"/>
      <c r="AF40" s="669"/>
      <c r="AG40" s="669"/>
      <c r="AH40" s="669"/>
      <c r="AI40" s="669"/>
      <c r="AJ40" s="669"/>
      <c r="AK40" s="669"/>
      <c r="AL40" s="644" t="s">
        <v>128</v>
      </c>
      <c r="AM40" s="645"/>
      <c r="AN40" s="645"/>
      <c r="AO40" s="670"/>
      <c r="AQ40" s="676" t="s">
        <v>347</v>
      </c>
      <c r="AR40" s="677"/>
      <c r="AS40" s="677"/>
      <c r="AT40" s="677"/>
      <c r="AU40" s="677"/>
      <c r="AV40" s="677"/>
      <c r="AW40" s="677"/>
      <c r="AX40" s="677"/>
      <c r="AY40" s="678"/>
      <c r="AZ40" s="641" t="s">
        <v>128</v>
      </c>
      <c r="BA40" s="642"/>
      <c r="BB40" s="642"/>
      <c r="BC40" s="642"/>
      <c r="BD40" s="652"/>
      <c r="BE40" s="652"/>
      <c r="BF40" s="679"/>
      <c r="BG40" s="684" t="s">
        <v>348</v>
      </c>
      <c r="BH40" s="685"/>
      <c r="BI40" s="685"/>
      <c r="BJ40" s="685"/>
      <c r="BK40" s="685"/>
      <c r="BL40" s="347"/>
      <c r="BM40" s="680" t="s">
        <v>349</v>
      </c>
      <c r="BN40" s="680"/>
      <c r="BO40" s="680"/>
      <c r="BP40" s="680"/>
      <c r="BQ40" s="680"/>
      <c r="BR40" s="680"/>
      <c r="BS40" s="680"/>
      <c r="BT40" s="680"/>
      <c r="BU40" s="681"/>
      <c r="BV40" s="641">
        <v>99</v>
      </c>
      <c r="BW40" s="642"/>
      <c r="BX40" s="642"/>
      <c r="BY40" s="642"/>
      <c r="BZ40" s="642"/>
      <c r="CA40" s="642"/>
      <c r="CB40" s="682"/>
      <c r="CD40" s="683" t="s">
        <v>350</v>
      </c>
      <c r="CE40" s="680"/>
      <c r="CF40" s="680"/>
      <c r="CG40" s="680"/>
      <c r="CH40" s="680"/>
      <c r="CI40" s="680"/>
      <c r="CJ40" s="680"/>
      <c r="CK40" s="680"/>
      <c r="CL40" s="680"/>
      <c r="CM40" s="680"/>
      <c r="CN40" s="680"/>
      <c r="CO40" s="680"/>
      <c r="CP40" s="680"/>
      <c r="CQ40" s="681"/>
      <c r="CR40" s="641">
        <v>740</v>
      </c>
      <c r="CS40" s="642"/>
      <c r="CT40" s="642"/>
      <c r="CU40" s="642"/>
      <c r="CV40" s="642"/>
      <c r="CW40" s="642"/>
      <c r="CX40" s="642"/>
      <c r="CY40" s="643"/>
      <c r="CZ40" s="644">
        <v>0</v>
      </c>
      <c r="DA40" s="654"/>
      <c r="DB40" s="654"/>
      <c r="DC40" s="655"/>
      <c r="DD40" s="647">
        <v>740</v>
      </c>
      <c r="DE40" s="642"/>
      <c r="DF40" s="642"/>
      <c r="DG40" s="642"/>
      <c r="DH40" s="642"/>
      <c r="DI40" s="642"/>
      <c r="DJ40" s="642"/>
      <c r="DK40" s="643"/>
      <c r="DL40" s="647">
        <v>740</v>
      </c>
      <c r="DM40" s="642"/>
      <c r="DN40" s="642"/>
      <c r="DO40" s="642"/>
      <c r="DP40" s="642"/>
      <c r="DQ40" s="642"/>
      <c r="DR40" s="642"/>
      <c r="DS40" s="642"/>
      <c r="DT40" s="642"/>
      <c r="DU40" s="642"/>
      <c r="DV40" s="643"/>
      <c r="DW40" s="644">
        <v>0</v>
      </c>
      <c r="DX40" s="654"/>
      <c r="DY40" s="654"/>
      <c r="DZ40" s="654"/>
      <c r="EA40" s="654"/>
      <c r="EB40" s="654"/>
      <c r="EC40" s="675"/>
    </row>
    <row r="41" spans="2:133" ht="11.25" customHeight="1" x14ac:dyDescent="0.2">
      <c r="B41" s="638" t="s">
        <v>351</v>
      </c>
      <c r="C41" s="639"/>
      <c r="D41" s="639"/>
      <c r="E41" s="639"/>
      <c r="F41" s="639"/>
      <c r="G41" s="639"/>
      <c r="H41" s="639"/>
      <c r="I41" s="639"/>
      <c r="J41" s="639"/>
      <c r="K41" s="639"/>
      <c r="L41" s="639"/>
      <c r="M41" s="639"/>
      <c r="N41" s="639"/>
      <c r="O41" s="639"/>
      <c r="P41" s="639"/>
      <c r="Q41" s="640"/>
      <c r="R41" s="641" t="s">
        <v>128</v>
      </c>
      <c r="S41" s="642"/>
      <c r="T41" s="642"/>
      <c r="U41" s="642"/>
      <c r="V41" s="642"/>
      <c r="W41" s="642"/>
      <c r="X41" s="642"/>
      <c r="Y41" s="643"/>
      <c r="Z41" s="668" t="s">
        <v>128</v>
      </c>
      <c r="AA41" s="668"/>
      <c r="AB41" s="668"/>
      <c r="AC41" s="668"/>
      <c r="AD41" s="669" t="s">
        <v>128</v>
      </c>
      <c r="AE41" s="669"/>
      <c r="AF41" s="669"/>
      <c r="AG41" s="669"/>
      <c r="AH41" s="669"/>
      <c r="AI41" s="669"/>
      <c r="AJ41" s="669"/>
      <c r="AK41" s="669"/>
      <c r="AL41" s="644" t="s">
        <v>128</v>
      </c>
      <c r="AM41" s="645"/>
      <c r="AN41" s="645"/>
      <c r="AO41" s="670"/>
      <c r="AQ41" s="676" t="s">
        <v>352</v>
      </c>
      <c r="AR41" s="677"/>
      <c r="AS41" s="677"/>
      <c r="AT41" s="677"/>
      <c r="AU41" s="677"/>
      <c r="AV41" s="677"/>
      <c r="AW41" s="677"/>
      <c r="AX41" s="677"/>
      <c r="AY41" s="678"/>
      <c r="AZ41" s="641">
        <v>545733</v>
      </c>
      <c r="BA41" s="642"/>
      <c r="BB41" s="642"/>
      <c r="BC41" s="642"/>
      <c r="BD41" s="652"/>
      <c r="BE41" s="652"/>
      <c r="BF41" s="679"/>
      <c r="BG41" s="684"/>
      <c r="BH41" s="685"/>
      <c r="BI41" s="685"/>
      <c r="BJ41" s="685"/>
      <c r="BK41" s="685"/>
      <c r="BL41" s="347"/>
      <c r="BM41" s="680" t="s">
        <v>353</v>
      </c>
      <c r="BN41" s="680"/>
      <c r="BO41" s="680"/>
      <c r="BP41" s="680"/>
      <c r="BQ41" s="680"/>
      <c r="BR41" s="680"/>
      <c r="BS41" s="680"/>
      <c r="BT41" s="680"/>
      <c r="BU41" s="681"/>
      <c r="BV41" s="641">
        <v>1</v>
      </c>
      <c r="BW41" s="642"/>
      <c r="BX41" s="642"/>
      <c r="BY41" s="642"/>
      <c r="BZ41" s="642"/>
      <c r="CA41" s="642"/>
      <c r="CB41" s="682"/>
      <c r="CD41" s="683" t="s">
        <v>354</v>
      </c>
      <c r="CE41" s="680"/>
      <c r="CF41" s="680"/>
      <c r="CG41" s="680"/>
      <c r="CH41" s="680"/>
      <c r="CI41" s="680"/>
      <c r="CJ41" s="680"/>
      <c r="CK41" s="680"/>
      <c r="CL41" s="680"/>
      <c r="CM41" s="680"/>
      <c r="CN41" s="680"/>
      <c r="CO41" s="680"/>
      <c r="CP41" s="680"/>
      <c r="CQ41" s="681"/>
      <c r="CR41" s="641" t="s">
        <v>128</v>
      </c>
      <c r="CS41" s="652"/>
      <c r="CT41" s="652"/>
      <c r="CU41" s="652"/>
      <c r="CV41" s="652"/>
      <c r="CW41" s="652"/>
      <c r="CX41" s="652"/>
      <c r="CY41" s="653"/>
      <c r="CZ41" s="644" t="s">
        <v>128</v>
      </c>
      <c r="DA41" s="654"/>
      <c r="DB41" s="654"/>
      <c r="DC41" s="655"/>
      <c r="DD41" s="647" t="s">
        <v>128</v>
      </c>
      <c r="DE41" s="652"/>
      <c r="DF41" s="652"/>
      <c r="DG41" s="652"/>
      <c r="DH41" s="652"/>
      <c r="DI41" s="652"/>
      <c r="DJ41" s="652"/>
      <c r="DK41" s="653"/>
      <c r="DL41" s="648"/>
      <c r="DM41" s="649"/>
      <c r="DN41" s="649"/>
      <c r="DO41" s="649"/>
      <c r="DP41" s="649"/>
      <c r="DQ41" s="649"/>
      <c r="DR41" s="649"/>
      <c r="DS41" s="649"/>
      <c r="DT41" s="649"/>
      <c r="DU41" s="649"/>
      <c r="DV41" s="650"/>
      <c r="DW41" s="634"/>
      <c r="DX41" s="635"/>
      <c r="DY41" s="635"/>
      <c r="DZ41" s="635"/>
      <c r="EA41" s="635"/>
      <c r="EB41" s="635"/>
      <c r="EC41" s="636"/>
    </row>
    <row r="42" spans="2:133" ht="11.25" customHeight="1" x14ac:dyDescent="0.2">
      <c r="B42" s="638" t="s">
        <v>355</v>
      </c>
      <c r="C42" s="639"/>
      <c r="D42" s="639"/>
      <c r="E42" s="639"/>
      <c r="F42" s="639"/>
      <c r="G42" s="639"/>
      <c r="H42" s="639"/>
      <c r="I42" s="639"/>
      <c r="J42" s="639"/>
      <c r="K42" s="639"/>
      <c r="L42" s="639"/>
      <c r="M42" s="639"/>
      <c r="N42" s="639"/>
      <c r="O42" s="639"/>
      <c r="P42" s="639"/>
      <c r="Q42" s="640"/>
      <c r="R42" s="641" t="s">
        <v>128</v>
      </c>
      <c r="S42" s="642"/>
      <c r="T42" s="642"/>
      <c r="U42" s="642"/>
      <c r="V42" s="642"/>
      <c r="W42" s="642"/>
      <c r="X42" s="642"/>
      <c r="Y42" s="643"/>
      <c r="Z42" s="668" t="s">
        <v>128</v>
      </c>
      <c r="AA42" s="668"/>
      <c r="AB42" s="668"/>
      <c r="AC42" s="668"/>
      <c r="AD42" s="669" t="s">
        <v>128</v>
      </c>
      <c r="AE42" s="669"/>
      <c r="AF42" s="669"/>
      <c r="AG42" s="669"/>
      <c r="AH42" s="669"/>
      <c r="AI42" s="669"/>
      <c r="AJ42" s="669"/>
      <c r="AK42" s="669"/>
      <c r="AL42" s="644" t="s">
        <v>128</v>
      </c>
      <c r="AM42" s="645"/>
      <c r="AN42" s="645"/>
      <c r="AO42" s="670"/>
      <c r="AQ42" s="688" t="s">
        <v>356</v>
      </c>
      <c r="AR42" s="689"/>
      <c r="AS42" s="689"/>
      <c r="AT42" s="689"/>
      <c r="AU42" s="689"/>
      <c r="AV42" s="689"/>
      <c r="AW42" s="689"/>
      <c r="AX42" s="689"/>
      <c r="AY42" s="690"/>
      <c r="AZ42" s="621">
        <v>1892383</v>
      </c>
      <c r="BA42" s="656"/>
      <c r="BB42" s="656"/>
      <c r="BC42" s="656"/>
      <c r="BD42" s="622"/>
      <c r="BE42" s="622"/>
      <c r="BF42" s="671"/>
      <c r="BG42" s="686"/>
      <c r="BH42" s="687"/>
      <c r="BI42" s="687"/>
      <c r="BJ42" s="687"/>
      <c r="BK42" s="687"/>
      <c r="BL42" s="348"/>
      <c r="BM42" s="672" t="s">
        <v>357</v>
      </c>
      <c r="BN42" s="672"/>
      <c r="BO42" s="672"/>
      <c r="BP42" s="672"/>
      <c r="BQ42" s="672"/>
      <c r="BR42" s="672"/>
      <c r="BS42" s="672"/>
      <c r="BT42" s="672"/>
      <c r="BU42" s="673"/>
      <c r="BV42" s="621">
        <v>371</v>
      </c>
      <c r="BW42" s="656"/>
      <c r="BX42" s="656"/>
      <c r="BY42" s="656"/>
      <c r="BZ42" s="656"/>
      <c r="CA42" s="656"/>
      <c r="CB42" s="674"/>
      <c r="CD42" s="638" t="s">
        <v>358</v>
      </c>
      <c r="CE42" s="639"/>
      <c r="CF42" s="639"/>
      <c r="CG42" s="639"/>
      <c r="CH42" s="639"/>
      <c r="CI42" s="639"/>
      <c r="CJ42" s="639"/>
      <c r="CK42" s="639"/>
      <c r="CL42" s="639"/>
      <c r="CM42" s="639"/>
      <c r="CN42" s="639"/>
      <c r="CO42" s="639"/>
      <c r="CP42" s="639"/>
      <c r="CQ42" s="640"/>
      <c r="CR42" s="641">
        <v>2021677</v>
      </c>
      <c r="CS42" s="652"/>
      <c r="CT42" s="652"/>
      <c r="CU42" s="652"/>
      <c r="CV42" s="652"/>
      <c r="CW42" s="652"/>
      <c r="CX42" s="652"/>
      <c r="CY42" s="653"/>
      <c r="CZ42" s="644">
        <v>7</v>
      </c>
      <c r="DA42" s="654"/>
      <c r="DB42" s="654"/>
      <c r="DC42" s="655"/>
      <c r="DD42" s="647">
        <v>1036643</v>
      </c>
      <c r="DE42" s="652"/>
      <c r="DF42" s="652"/>
      <c r="DG42" s="652"/>
      <c r="DH42" s="652"/>
      <c r="DI42" s="652"/>
      <c r="DJ42" s="652"/>
      <c r="DK42" s="653"/>
      <c r="DL42" s="648"/>
      <c r="DM42" s="649"/>
      <c r="DN42" s="649"/>
      <c r="DO42" s="649"/>
      <c r="DP42" s="649"/>
      <c r="DQ42" s="649"/>
      <c r="DR42" s="649"/>
      <c r="DS42" s="649"/>
      <c r="DT42" s="649"/>
      <c r="DU42" s="649"/>
      <c r="DV42" s="650"/>
      <c r="DW42" s="634"/>
      <c r="DX42" s="635"/>
      <c r="DY42" s="635"/>
      <c r="DZ42" s="635"/>
      <c r="EA42" s="635"/>
      <c r="EB42" s="635"/>
      <c r="EC42" s="636"/>
    </row>
    <row r="43" spans="2:133" ht="11.25" customHeight="1" x14ac:dyDescent="0.2">
      <c r="B43" s="638" t="s">
        <v>359</v>
      </c>
      <c r="C43" s="639"/>
      <c r="D43" s="639"/>
      <c r="E43" s="639"/>
      <c r="F43" s="639"/>
      <c r="G43" s="639"/>
      <c r="H43" s="639"/>
      <c r="I43" s="639"/>
      <c r="J43" s="639"/>
      <c r="K43" s="639"/>
      <c r="L43" s="639"/>
      <c r="M43" s="639"/>
      <c r="N43" s="639"/>
      <c r="O43" s="639"/>
      <c r="P43" s="639"/>
      <c r="Q43" s="640"/>
      <c r="R43" s="641">
        <v>1026900</v>
      </c>
      <c r="S43" s="642"/>
      <c r="T43" s="642"/>
      <c r="U43" s="642"/>
      <c r="V43" s="642"/>
      <c r="W43" s="642"/>
      <c r="X43" s="642"/>
      <c r="Y43" s="643"/>
      <c r="Z43" s="668">
        <v>3.4</v>
      </c>
      <c r="AA43" s="668"/>
      <c r="AB43" s="668"/>
      <c r="AC43" s="668"/>
      <c r="AD43" s="669" t="s">
        <v>128</v>
      </c>
      <c r="AE43" s="669"/>
      <c r="AF43" s="669"/>
      <c r="AG43" s="669"/>
      <c r="AH43" s="669"/>
      <c r="AI43" s="669"/>
      <c r="AJ43" s="669"/>
      <c r="AK43" s="669"/>
      <c r="AL43" s="644" t="s">
        <v>128</v>
      </c>
      <c r="AM43" s="645"/>
      <c r="AN43" s="645"/>
      <c r="AO43" s="670"/>
      <c r="BV43" s="349"/>
      <c r="BW43" s="349"/>
      <c r="BX43" s="349"/>
      <c r="BY43" s="349"/>
      <c r="BZ43" s="349"/>
      <c r="CA43" s="349"/>
      <c r="CB43" s="349"/>
      <c r="CD43" s="638" t="s">
        <v>360</v>
      </c>
      <c r="CE43" s="639"/>
      <c r="CF43" s="639"/>
      <c r="CG43" s="639"/>
      <c r="CH43" s="639"/>
      <c r="CI43" s="639"/>
      <c r="CJ43" s="639"/>
      <c r="CK43" s="639"/>
      <c r="CL43" s="639"/>
      <c r="CM43" s="639"/>
      <c r="CN43" s="639"/>
      <c r="CO43" s="639"/>
      <c r="CP43" s="639"/>
      <c r="CQ43" s="640"/>
      <c r="CR43" s="641">
        <v>60362</v>
      </c>
      <c r="CS43" s="652"/>
      <c r="CT43" s="652"/>
      <c r="CU43" s="652"/>
      <c r="CV43" s="652"/>
      <c r="CW43" s="652"/>
      <c r="CX43" s="652"/>
      <c r="CY43" s="653"/>
      <c r="CZ43" s="644">
        <v>0.2</v>
      </c>
      <c r="DA43" s="654"/>
      <c r="DB43" s="654"/>
      <c r="DC43" s="655"/>
      <c r="DD43" s="647">
        <v>60362</v>
      </c>
      <c r="DE43" s="652"/>
      <c r="DF43" s="652"/>
      <c r="DG43" s="652"/>
      <c r="DH43" s="652"/>
      <c r="DI43" s="652"/>
      <c r="DJ43" s="652"/>
      <c r="DK43" s="653"/>
      <c r="DL43" s="648"/>
      <c r="DM43" s="649"/>
      <c r="DN43" s="649"/>
      <c r="DO43" s="649"/>
      <c r="DP43" s="649"/>
      <c r="DQ43" s="649"/>
      <c r="DR43" s="649"/>
      <c r="DS43" s="649"/>
      <c r="DT43" s="649"/>
      <c r="DU43" s="649"/>
      <c r="DV43" s="650"/>
      <c r="DW43" s="634"/>
      <c r="DX43" s="635"/>
      <c r="DY43" s="635"/>
      <c r="DZ43" s="635"/>
      <c r="EA43" s="635"/>
      <c r="EB43" s="635"/>
      <c r="EC43" s="636"/>
    </row>
    <row r="44" spans="2:133" ht="11.25" customHeight="1" x14ac:dyDescent="0.2">
      <c r="B44" s="618" t="s">
        <v>361</v>
      </c>
      <c r="C44" s="619"/>
      <c r="D44" s="619"/>
      <c r="E44" s="619"/>
      <c r="F44" s="619"/>
      <c r="G44" s="619"/>
      <c r="H44" s="619"/>
      <c r="I44" s="619"/>
      <c r="J44" s="619"/>
      <c r="K44" s="619"/>
      <c r="L44" s="619"/>
      <c r="M44" s="619"/>
      <c r="N44" s="619"/>
      <c r="O44" s="619"/>
      <c r="P44" s="619"/>
      <c r="Q44" s="620"/>
      <c r="R44" s="621">
        <v>29881653</v>
      </c>
      <c r="S44" s="656"/>
      <c r="T44" s="656"/>
      <c r="U44" s="656"/>
      <c r="V44" s="656"/>
      <c r="W44" s="656"/>
      <c r="X44" s="656"/>
      <c r="Y44" s="657"/>
      <c r="Z44" s="658">
        <v>100</v>
      </c>
      <c r="AA44" s="658"/>
      <c r="AB44" s="658"/>
      <c r="AC44" s="658"/>
      <c r="AD44" s="659">
        <v>16004941</v>
      </c>
      <c r="AE44" s="659"/>
      <c r="AF44" s="659"/>
      <c r="AG44" s="659"/>
      <c r="AH44" s="659"/>
      <c r="AI44" s="659"/>
      <c r="AJ44" s="659"/>
      <c r="AK44" s="659"/>
      <c r="AL44" s="624">
        <v>100</v>
      </c>
      <c r="AM44" s="660"/>
      <c r="AN44" s="660"/>
      <c r="AO44" s="661"/>
      <c r="CD44" s="662" t="s">
        <v>308</v>
      </c>
      <c r="CE44" s="663"/>
      <c r="CF44" s="638" t="s">
        <v>362</v>
      </c>
      <c r="CG44" s="639"/>
      <c r="CH44" s="639"/>
      <c r="CI44" s="639"/>
      <c r="CJ44" s="639"/>
      <c r="CK44" s="639"/>
      <c r="CL44" s="639"/>
      <c r="CM44" s="639"/>
      <c r="CN44" s="639"/>
      <c r="CO44" s="639"/>
      <c r="CP44" s="639"/>
      <c r="CQ44" s="640"/>
      <c r="CR44" s="641">
        <v>2021677</v>
      </c>
      <c r="CS44" s="642"/>
      <c r="CT44" s="642"/>
      <c r="CU44" s="642"/>
      <c r="CV44" s="642"/>
      <c r="CW44" s="642"/>
      <c r="CX44" s="642"/>
      <c r="CY44" s="643"/>
      <c r="CZ44" s="644">
        <v>7</v>
      </c>
      <c r="DA44" s="645"/>
      <c r="DB44" s="645"/>
      <c r="DC44" s="646"/>
      <c r="DD44" s="647">
        <v>1036643</v>
      </c>
      <c r="DE44" s="642"/>
      <c r="DF44" s="642"/>
      <c r="DG44" s="642"/>
      <c r="DH44" s="642"/>
      <c r="DI44" s="642"/>
      <c r="DJ44" s="642"/>
      <c r="DK44" s="643"/>
      <c r="DL44" s="648"/>
      <c r="DM44" s="649"/>
      <c r="DN44" s="649"/>
      <c r="DO44" s="649"/>
      <c r="DP44" s="649"/>
      <c r="DQ44" s="649"/>
      <c r="DR44" s="649"/>
      <c r="DS44" s="649"/>
      <c r="DT44" s="649"/>
      <c r="DU44" s="649"/>
      <c r="DV44" s="650"/>
      <c r="DW44" s="634"/>
      <c r="DX44" s="635"/>
      <c r="DY44" s="635"/>
      <c r="DZ44" s="635"/>
      <c r="EA44" s="635"/>
      <c r="EB44" s="635"/>
      <c r="EC44" s="636"/>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64"/>
      <c r="CE45" s="665"/>
      <c r="CF45" s="638" t="s">
        <v>363</v>
      </c>
      <c r="CG45" s="639"/>
      <c r="CH45" s="639"/>
      <c r="CI45" s="639"/>
      <c r="CJ45" s="639"/>
      <c r="CK45" s="639"/>
      <c r="CL45" s="639"/>
      <c r="CM45" s="639"/>
      <c r="CN45" s="639"/>
      <c r="CO45" s="639"/>
      <c r="CP45" s="639"/>
      <c r="CQ45" s="640"/>
      <c r="CR45" s="641">
        <v>563982</v>
      </c>
      <c r="CS45" s="652"/>
      <c r="CT45" s="652"/>
      <c r="CU45" s="652"/>
      <c r="CV45" s="652"/>
      <c r="CW45" s="652"/>
      <c r="CX45" s="652"/>
      <c r="CY45" s="653"/>
      <c r="CZ45" s="644">
        <v>2</v>
      </c>
      <c r="DA45" s="654"/>
      <c r="DB45" s="654"/>
      <c r="DC45" s="655"/>
      <c r="DD45" s="647">
        <v>122131</v>
      </c>
      <c r="DE45" s="652"/>
      <c r="DF45" s="652"/>
      <c r="DG45" s="652"/>
      <c r="DH45" s="652"/>
      <c r="DI45" s="652"/>
      <c r="DJ45" s="652"/>
      <c r="DK45" s="653"/>
      <c r="DL45" s="648"/>
      <c r="DM45" s="649"/>
      <c r="DN45" s="649"/>
      <c r="DO45" s="649"/>
      <c r="DP45" s="649"/>
      <c r="DQ45" s="649"/>
      <c r="DR45" s="649"/>
      <c r="DS45" s="649"/>
      <c r="DT45" s="649"/>
      <c r="DU45" s="649"/>
      <c r="DV45" s="650"/>
      <c r="DW45" s="634"/>
      <c r="DX45" s="635"/>
      <c r="DY45" s="635"/>
      <c r="DZ45" s="635"/>
      <c r="EA45" s="635"/>
      <c r="EB45" s="635"/>
      <c r="EC45" s="636"/>
    </row>
    <row r="46" spans="2:133" ht="11.25" customHeight="1" x14ac:dyDescent="0.2">
      <c r="B46" s="351" t="s">
        <v>364</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64"/>
      <c r="CE46" s="665"/>
      <c r="CF46" s="638" t="s">
        <v>365</v>
      </c>
      <c r="CG46" s="639"/>
      <c r="CH46" s="639"/>
      <c r="CI46" s="639"/>
      <c r="CJ46" s="639"/>
      <c r="CK46" s="639"/>
      <c r="CL46" s="639"/>
      <c r="CM46" s="639"/>
      <c r="CN46" s="639"/>
      <c r="CO46" s="639"/>
      <c r="CP46" s="639"/>
      <c r="CQ46" s="640"/>
      <c r="CR46" s="641">
        <v>1445995</v>
      </c>
      <c r="CS46" s="642"/>
      <c r="CT46" s="642"/>
      <c r="CU46" s="642"/>
      <c r="CV46" s="642"/>
      <c r="CW46" s="642"/>
      <c r="CX46" s="642"/>
      <c r="CY46" s="643"/>
      <c r="CZ46" s="644">
        <v>5</v>
      </c>
      <c r="DA46" s="645"/>
      <c r="DB46" s="645"/>
      <c r="DC46" s="646"/>
      <c r="DD46" s="647">
        <v>910912</v>
      </c>
      <c r="DE46" s="642"/>
      <c r="DF46" s="642"/>
      <c r="DG46" s="642"/>
      <c r="DH46" s="642"/>
      <c r="DI46" s="642"/>
      <c r="DJ46" s="642"/>
      <c r="DK46" s="643"/>
      <c r="DL46" s="648"/>
      <c r="DM46" s="649"/>
      <c r="DN46" s="649"/>
      <c r="DO46" s="649"/>
      <c r="DP46" s="649"/>
      <c r="DQ46" s="649"/>
      <c r="DR46" s="649"/>
      <c r="DS46" s="649"/>
      <c r="DT46" s="649"/>
      <c r="DU46" s="649"/>
      <c r="DV46" s="650"/>
      <c r="DW46" s="634"/>
      <c r="DX46" s="635"/>
      <c r="DY46" s="635"/>
      <c r="DZ46" s="635"/>
      <c r="EA46" s="635"/>
      <c r="EB46" s="635"/>
      <c r="EC46" s="636"/>
    </row>
    <row r="47" spans="2:133" ht="11.25" customHeight="1" x14ac:dyDescent="0.2">
      <c r="B47" s="651" t="s">
        <v>366</v>
      </c>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1"/>
      <c r="AY47" s="651"/>
      <c r="AZ47" s="651"/>
      <c r="BA47" s="651"/>
      <c r="BB47" s="651"/>
      <c r="BC47" s="651"/>
      <c r="BD47" s="651"/>
      <c r="BE47" s="651"/>
      <c r="BF47" s="651"/>
      <c r="BG47" s="651"/>
      <c r="BH47" s="651"/>
      <c r="BI47" s="651"/>
      <c r="BJ47" s="651"/>
      <c r="BK47" s="651"/>
      <c r="BL47" s="651"/>
      <c r="BM47" s="651"/>
      <c r="BN47" s="651"/>
      <c r="BO47" s="651"/>
      <c r="BP47" s="651"/>
      <c r="BQ47" s="651"/>
      <c r="BR47" s="651"/>
      <c r="BS47" s="651"/>
      <c r="BT47" s="651"/>
      <c r="BU47" s="651"/>
      <c r="BV47" s="651"/>
      <c r="BW47" s="651"/>
      <c r="BX47" s="651"/>
      <c r="BY47" s="651"/>
      <c r="BZ47" s="651"/>
      <c r="CA47" s="651"/>
      <c r="CB47" s="651"/>
      <c r="CD47" s="664"/>
      <c r="CE47" s="665"/>
      <c r="CF47" s="638" t="s">
        <v>367</v>
      </c>
      <c r="CG47" s="639"/>
      <c r="CH47" s="639"/>
      <c r="CI47" s="639"/>
      <c r="CJ47" s="639"/>
      <c r="CK47" s="639"/>
      <c r="CL47" s="639"/>
      <c r="CM47" s="639"/>
      <c r="CN47" s="639"/>
      <c r="CO47" s="639"/>
      <c r="CP47" s="639"/>
      <c r="CQ47" s="640"/>
      <c r="CR47" s="641" t="s">
        <v>128</v>
      </c>
      <c r="CS47" s="652"/>
      <c r="CT47" s="652"/>
      <c r="CU47" s="652"/>
      <c r="CV47" s="652"/>
      <c r="CW47" s="652"/>
      <c r="CX47" s="652"/>
      <c r="CY47" s="653"/>
      <c r="CZ47" s="644" t="s">
        <v>128</v>
      </c>
      <c r="DA47" s="654"/>
      <c r="DB47" s="654"/>
      <c r="DC47" s="655"/>
      <c r="DD47" s="647" t="s">
        <v>128</v>
      </c>
      <c r="DE47" s="652"/>
      <c r="DF47" s="652"/>
      <c r="DG47" s="652"/>
      <c r="DH47" s="652"/>
      <c r="DI47" s="652"/>
      <c r="DJ47" s="652"/>
      <c r="DK47" s="653"/>
      <c r="DL47" s="648"/>
      <c r="DM47" s="649"/>
      <c r="DN47" s="649"/>
      <c r="DO47" s="649"/>
      <c r="DP47" s="649"/>
      <c r="DQ47" s="649"/>
      <c r="DR47" s="649"/>
      <c r="DS47" s="649"/>
      <c r="DT47" s="649"/>
      <c r="DU47" s="649"/>
      <c r="DV47" s="650"/>
      <c r="DW47" s="634"/>
      <c r="DX47" s="635"/>
      <c r="DY47" s="635"/>
      <c r="DZ47" s="635"/>
      <c r="EA47" s="635"/>
      <c r="EB47" s="635"/>
      <c r="EC47" s="636"/>
    </row>
    <row r="48" spans="2:133" ht="10.8" x14ac:dyDescent="0.2">
      <c r="B48" s="637" t="s">
        <v>368</v>
      </c>
      <c r="C48" s="637"/>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7"/>
      <c r="AV48" s="637"/>
      <c r="AW48" s="637"/>
      <c r="AX48" s="637"/>
      <c r="AY48" s="637"/>
      <c r="AZ48" s="637"/>
      <c r="BA48" s="637"/>
      <c r="BB48" s="637"/>
      <c r="BC48" s="637"/>
      <c r="BD48" s="637"/>
      <c r="BE48" s="637"/>
      <c r="BF48" s="637"/>
      <c r="BG48" s="637"/>
      <c r="BH48" s="637"/>
      <c r="BI48" s="637"/>
      <c r="BJ48" s="637"/>
      <c r="BK48" s="637"/>
      <c r="BL48" s="637"/>
      <c r="BM48" s="637"/>
      <c r="BN48" s="637"/>
      <c r="BO48" s="637"/>
      <c r="BP48" s="637"/>
      <c r="BQ48" s="637"/>
      <c r="BR48" s="637"/>
      <c r="BS48" s="637"/>
      <c r="BT48" s="637"/>
      <c r="BU48" s="637"/>
      <c r="BV48" s="637"/>
      <c r="BW48" s="637"/>
      <c r="BX48" s="637"/>
      <c r="BY48" s="637"/>
      <c r="BZ48" s="637"/>
      <c r="CA48" s="637"/>
      <c r="CB48" s="637"/>
      <c r="CD48" s="666"/>
      <c r="CE48" s="667"/>
      <c r="CF48" s="638" t="s">
        <v>369</v>
      </c>
      <c r="CG48" s="639"/>
      <c r="CH48" s="639"/>
      <c r="CI48" s="639"/>
      <c r="CJ48" s="639"/>
      <c r="CK48" s="639"/>
      <c r="CL48" s="639"/>
      <c r="CM48" s="639"/>
      <c r="CN48" s="639"/>
      <c r="CO48" s="639"/>
      <c r="CP48" s="639"/>
      <c r="CQ48" s="640"/>
      <c r="CR48" s="641" t="s">
        <v>128</v>
      </c>
      <c r="CS48" s="642"/>
      <c r="CT48" s="642"/>
      <c r="CU48" s="642"/>
      <c r="CV48" s="642"/>
      <c r="CW48" s="642"/>
      <c r="CX48" s="642"/>
      <c r="CY48" s="643"/>
      <c r="CZ48" s="644" t="s">
        <v>128</v>
      </c>
      <c r="DA48" s="645"/>
      <c r="DB48" s="645"/>
      <c r="DC48" s="646"/>
      <c r="DD48" s="647" t="s">
        <v>128</v>
      </c>
      <c r="DE48" s="642"/>
      <c r="DF48" s="642"/>
      <c r="DG48" s="642"/>
      <c r="DH48" s="642"/>
      <c r="DI48" s="642"/>
      <c r="DJ48" s="642"/>
      <c r="DK48" s="643"/>
      <c r="DL48" s="648"/>
      <c r="DM48" s="649"/>
      <c r="DN48" s="649"/>
      <c r="DO48" s="649"/>
      <c r="DP48" s="649"/>
      <c r="DQ48" s="649"/>
      <c r="DR48" s="649"/>
      <c r="DS48" s="649"/>
      <c r="DT48" s="649"/>
      <c r="DU48" s="649"/>
      <c r="DV48" s="650"/>
      <c r="DW48" s="634"/>
      <c r="DX48" s="635"/>
      <c r="DY48" s="635"/>
      <c r="DZ48" s="635"/>
      <c r="EA48" s="635"/>
      <c r="EB48" s="635"/>
      <c r="EC48" s="636"/>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618" t="s">
        <v>370</v>
      </c>
      <c r="CE49" s="619"/>
      <c r="CF49" s="619"/>
      <c r="CG49" s="619"/>
      <c r="CH49" s="619"/>
      <c r="CI49" s="619"/>
      <c r="CJ49" s="619"/>
      <c r="CK49" s="619"/>
      <c r="CL49" s="619"/>
      <c r="CM49" s="619"/>
      <c r="CN49" s="619"/>
      <c r="CO49" s="619"/>
      <c r="CP49" s="619"/>
      <c r="CQ49" s="620"/>
      <c r="CR49" s="621">
        <v>28710449</v>
      </c>
      <c r="CS49" s="622"/>
      <c r="CT49" s="622"/>
      <c r="CU49" s="622"/>
      <c r="CV49" s="622"/>
      <c r="CW49" s="622"/>
      <c r="CX49" s="622"/>
      <c r="CY49" s="623"/>
      <c r="CZ49" s="624">
        <v>100</v>
      </c>
      <c r="DA49" s="625"/>
      <c r="DB49" s="625"/>
      <c r="DC49" s="626"/>
      <c r="DD49" s="627">
        <v>18984543</v>
      </c>
      <c r="DE49" s="622"/>
      <c r="DF49" s="622"/>
      <c r="DG49" s="622"/>
      <c r="DH49" s="622"/>
      <c r="DI49" s="622"/>
      <c r="DJ49" s="622"/>
      <c r="DK49" s="623"/>
      <c r="DL49" s="628"/>
      <c r="DM49" s="629"/>
      <c r="DN49" s="629"/>
      <c r="DO49" s="629"/>
      <c r="DP49" s="629"/>
      <c r="DQ49" s="629"/>
      <c r="DR49" s="629"/>
      <c r="DS49" s="629"/>
      <c r="DT49" s="629"/>
      <c r="DU49" s="629"/>
      <c r="DV49" s="630"/>
      <c r="DW49" s="631"/>
      <c r="DX49" s="632"/>
      <c r="DY49" s="632"/>
      <c r="DZ49" s="632"/>
      <c r="EA49" s="632"/>
      <c r="EB49" s="632"/>
      <c r="EC49" s="633"/>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37" t="s">
        <v>371</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7"/>
      <c r="AH2" s="1137"/>
      <c r="AI2" s="1137"/>
      <c r="AJ2" s="1137"/>
      <c r="AK2" s="1137"/>
      <c r="AL2" s="1137"/>
      <c r="AM2" s="1137"/>
      <c r="AN2" s="1137"/>
      <c r="AO2" s="1137"/>
      <c r="AP2" s="1137"/>
      <c r="AQ2" s="1137"/>
      <c r="AR2" s="1137"/>
      <c r="AS2" s="1137"/>
      <c r="AT2" s="1137"/>
      <c r="AU2" s="1137"/>
      <c r="AV2" s="1137"/>
      <c r="AW2" s="1137"/>
      <c r="AX2" s="1137"/>
      <c r="AY2" s="1137"/>
      <c r="AZ2" s="1137"/>
      <c r="BA2" s="1137"/>
      <c r="BB2" s="1137"/>
      <c r="BC2" s="1137"/>
      <c r="BD2" s="1137"/>
      <c r="BE2" s="1137"/>
      <c r="BF2" s="1137"/>
      <c r="BG2" s="1137"/>
      <c r="BH2" s="1137"/>
      <c r="BI2" s="1137"/>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38" t="s">
        <v>372</v>
      </c>
      <c r="DK2" s="1139"/>
      <c r="DL2" s="1139"/>
      <c r="DM2" s="1139"/>
      <c r="DN2" s="1139"/>
      <c r="DO2" s="1140"/>
      <c r="DP2" s="212"/>
      <c r="DQ2" s="1138" t="s">
        <v>373</v>
      </c>
      <c r="DR2" s="1139"/>
      <c r="DS2" s="1139"/>
      <c r="DT2" s="1139"/>
      <c r="DU2" s="1139"/>
      <c r="DV2" s="1139"/>
      <c r="DW2" s="1139"/>
      <c r="DX2" s="1139"/>
      <c r="DY2" s="1139"/>
      <c r="DZ2" s="1140"/>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103" t="s">
        <v>374</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216"/>
      <c r="BA4" s="216"/>
      <c r="BB4" s="216"/>
      <c r="BC4" s="216"/>
      <c r="BD4" s="216"/>
      <c r="BE4" s="217"/>
      <c r="BF4" s="217"/>
      <c r="BG4" s="217"/>
      <c r="BH4" s="217"/>
      <c r="BI4" s="217"/>
      <c r="BJ4" s="217"/>
      <c r="BK4" s="217"/>
      <c r="BL4" s="217"/>
      <c r="BM4" s="217"/>
      <c r="BN4" s="217"/>
      <c r="BO4" s="217"/>
      <c r="BP4" s="217"/>
      <c r="BQ4" s="771" t="s">
        <v>375</v>
      </c>
      <c r="BR4" s="771"/>
      <c r="BS4" s="771"/>
      <c r="BT4" s="771"/>
      <c r="BU4" s="771"/>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219"/>
    </row>
    <row r="5" spans="1:131" s="220" customFormat="1" ht="26.25" customHeight="1" x14ac:dyDescent="0.2">
      <c r="A5" s="1039" t="s">
        <v>376</v>
      </c>
      <c r="B5" s="1040"/>
      <c r="C5" s="1040"/>
      <c r="D5" s="1040"/>
      <c r="E5" s="1040"/>
      <c r="F5" s="1040"/>
      <c r="G5" s="1040"/>
      <c r="H5" s="1040"/>
      <c r="I5" s="1040"/>
      <c r="J5" s="1040"/>
      <c r="K5" s="1040"/>
      <c r="L5" s="1040"/>
      <c r="M5" s="1040"/>
      <c r="N5" s="1040"/>
      <c r="O5" s="1040"/>
      <c r="P5" s="1041"/>
      <c r="Q5" s="1045" t="s">
        <v>377</v>
      </c>
      <c r="R5" s="1046"/>
      <c r="S5" s="1046"/>
      <c r="T5" s="1046"/>
      <c r="U5" s="1047"/>
      <c r="V5" s="1045" t="s">
        <v>378</v>
      </c>
      <c r="W5" s="1046"/>
      <c r="X5" s="1046"/>
      <c r="Y5" s="1046"/>
      <c r="Z5" s="1047"/>
      <c r="AA5" s="1045" t="s">
        <v>379</v>
      </c>
      <c r="AB5" s="1046"/>
      <c r="AC5" s="1046"/>
      <c r="AD5" s="1046"/>
      <c r="AE5" s="1046"/>
      <c r="AF5" s="1141" t="s">
        <v>380</v>
      </c>
      <c r="AG5" s="1046"/>
      <c r="AH5" s="1046"/>
      <c r="AI5" s="1046"/>
      <c r="AJ5" s="1059"/>
      <c r="AK5" s="1046" t="s">
        <v>381</v>
      </c>
      <c r="AL5" s="1046"/>
      <c r="AM5" s="1046"/>
      <c r="AN5" s="1046"/>
      <c r="AO5" s="1047"/>
      <c r="AP5" s="1045" t="s">
        <v>382</v>
      </c>
      <c r="AQ5" s="1046"/>
      <c r="AR5" s="1046"/>
      <c r="AS5" s="1046"/>
      <c r="AT5" s="1047"/>
      <c r="AU5" s="1045" t="s">
        <v>383</v>
      </c>
      <c r="AV5" s="1046"/>
      <c r="AW5" s="1046"/>
      <c r="AX5" s="1046"/>
      <c r="AY5" s="1059"/>
      <c r="AZ5" s="216"/>
      <c r="BA5" s="216"/>
      <c r="BB5" s="216"/>
      <c r="BC5" s="216"/>
      <c r="BD5" s="216"/>
      <c r="BE5" s="217"/>
      <c r="BF5" s="217"/>
      <c r="BG5" s="217"/>
      <c r="BH5" s="217"/>
      <c r="BI5" s="217"/>
      <c r="BJ5" s="217"/>
      <c r="BK5" s="217"/>
      <c r="BL5" s="217"/>
      <c r="BM5" s="217"/>
      <c r="BN5" s="217"/>
      <c r="BO5" s="217"/>
      <c r="BP5" s="217"/>
      <c r="BQ5" s="1039" t="s">
        <v>384</v>
      </c>
      <c r="BR5" s="1040"/>
      <c r="BS5" s="1040"/>
      <c r="BT5" s="1040"/>
      <c r="BU5" s="1040"/>
      <c r="BV5" s="1040"/>
      <c r="BW5" s="1040"/>
      <c r="BX5" s="1040"/>
      <c r="BY5" s="1040"/>
      <c r="BZ5" s="1040"/>
      <c r="CA5" s="1040"/>
      <c r="CB5" s="1040"/>
      <c r="CC5" s="1040"/>
      <c r="CD5" s="1040"/>
      <c r="CE5" s="1040"/>
      <c r="CF5" s="1040"/>
      <c r="CG5" s="1041"/>
      <c r="CH5" s="1045" t="s">
        <v>385</v>
      </c>
      <c r="CI5" s="1046"/>
      <c r="CJ5" s="1046"/>
      <c r="CK5" s="1046"/>
      <c r="CL5" s="1047"/>
      <c r="CM5" s="1045" t="s">
        <v>386</v>
      </c>
      <c r="CN5" s="1046"/>
      <c r="CO5" s="1046"/>
      <c r="CP5" s="1046"/>
      <c r="CQ5" s="1047"/>
      <c r="CR5" s="1045" t="s">
        <v>387</v>
      </c>
      <c r="CS5" s="1046"/>
      <c r="CT5" s="1046"/>
      <c r="CU5" s="1046"/>
      <c r="CV5" s="1047"/>
      <c r="CW5" s="1045" t="s">
        <v>388</v>
      </c>
      <c r="CX5" s="1046"/>
      <c r="CY5" s="1046"/>
      <c r="CZ5" s="1046"/>
      <c r="DA5" s="1047"/>
      <c r="DB5" s="1045" t="s">
        <v>389</v>
      </c>
      <c r="DC5" s="1046"/>
      <c r="DD5" s="1046"/>
      <c r="DE5" s="1046"/>
      <c r="DF5" s="1047"/>
      <c r="DG5" s="1131" t="s">
        <v>390</v>
      </c>
      <c r="DH5" s="1132"/>
      <c r="DI5" s="1132"/>
      <c r="DJ5" s="1132"/>
      <c r="DK5" s="1133"/>
      <c r="DL5" s="1131" t="s">
        <v>391</v>
      </c>
      <c r="DM5" s="1132"/>
      <c r="DN5" s="1132"/>
      <c r="DO5" s="1132"/>
      <c r="DP5" s="1133"/>
      <c r="DQ5" s="1045" t="s">
        <v>392</v>
      </c>
      <c r="DR5" s="1046"/>
      <c r="DS5" s="1046"/>
      <c r="DT5" s="1046"/>
      <c r="DU5" s="1047"/>
      <c r="DV5" s="1045" t="s">
        <v>383</v>
      </c>
      <c r="DW5" s="1046"/>
      <c r="DX5" s="1046"/>
      <c r="DY5" s="1046"/>
      <c r="DZ5" s="1059"/>
      <c r="EA5" s="219"/>
    </row>
    <row r="6" spans="1:131" s="220" customFormat="1" ht="26.25" customHeight="1" thickBot="1" x14ac:dyDescent="0.25">
      <c r="A6" s="1042"/>
      <c r="B6" s="1043"/>
      <c r="C6" s="1043"/>
      <c r="D6" s="1043"/>
      <c r="E6" s="1043"/>
      <c r="F6" s="1043"/>
      <c r="G6" s="1043"/>
      <c r="H6" s="1043"/>
      <c r="I6" s="1043"/>
      <c r="J6" s="1043"/>
      <c r="K6" s="1043"/>
      <c r="L6" s="1043"/>
      <c r="M6" s="1043"/>
      <c r="N6" s="1043"/>
      <c r="O6" s="1043"/>
      <c r="P6" s="1044"/>
      <c r="Q6" s="1048"/>
      <c r="R6" s="1049"/>
      <c r="S6" s="1049"/>
      <c r="T6" s="1049"/>
      <c r="U6" s="1050"/>
      <c r="V6" s="1048"/>
      <c r="W6" s="1049"/>
      <c r="X6" s="1049"/>
      <c r="Y6" s="1049"/>
      <c r="Z6" s="1050"/>
      <c r="AA6" s="1048"/>
      <c r="AB6" s="1049"/>
      <c r="AC6" s="1049"/>
      <c r="AD6" s="1049"/>
      <c r="AE6" s="1049"/>
      <c r="AF6" s="1142"/>
      <c r="AG6" s="1049"/>
      <c r="AH6" s="1049"/>
      <c r="AI6" s="1049"/>
      <c r="AJ6" s="1060"/>
      <c r="AK6" s="1049"/>
      <c r="AL6" s="1049"/>
      <c r="AM6" s="1049"/>
      <c r="AN6" s="1049"/>
      <c r="AO6" s="1050"/>
      <c r="AP6" s="1048"/>
      <c r="AQ6" s="1049"/>
      <c r="AR6" s="1049"/>
      <c r="AS6" s="1049"/>
      <c r="AT6" s="1050"/>
      <c r="AU6" s="1048"/>
      <c r="AV6" s="1049"/>
      <c r="AW6" s="1049"/>
      <c r="AX6" s="1049"/>
      <c r="AY6" s="1060"/>
      <c r="AZ6" s="216"/>
      <c r="BA6" s="216"/>
      <c r="BB6" s="216"/>
      <c r="BC6" s="216"/>
      <c r="BD6" s="216"/>
      <c r="BE6" s="217"/>
      <c r="BF6" s="217"/>
      <c r="BG6" s="217"/>
      <c r="BH6" s="217"/>
      <c r="BI6" s="217"/>
      <c r="BJ6" s="217"/>
      <c r="BK6" s="217"/>
      <c r="BL6" s="217"/>
      <c r="BM6" s="217"/>
      <c r="BN6" s="217"/>
      <c r="BO6" s="217"/>
      <c r="BP6" s="217"/>
      <c r="BQ6" s="1042"/>
      <c r="BR6" s="1043"/>
      <c r="BS6" s="1043"/>
      <c r="BT6" s="1043"/>
      <c r="BU6" s="1043"/>
      <c r="BV6" s="1043"/>
      <c r="BW6" s="1043"/>
      <c r="BX6" s="1043"/>
      <c r="BY6" s="1043"/>
      <c r="BZ6" s="1043"/>
      <c r="CA6" s="1043"/>
      <c r="CB6" s="1043"/>
      <c r="CC6" s="1043"/>
      <c r="CD6" s="1043"/>
      <c r="CE6" s="1043"/>
      <c r="CF6" s="1043"/>
      <c r="CG6" s="1044"/>
      <c r="CH6" s="1048"/>
      <c r="CI6" s="1049"/>
      <c r="CJ6" s="1049"/>
      <c r="CK6" s="1049"/>
      <c r="CL6" s="1050"/>
      <c r="CM6" s="1048"/>
      <c r="CN6" s="1049"/>
      <c r="CO6" s="1049"/>
      <c r="CP6" s="1049"/>
      <c r="CQ6" s="1050"/>
      <c r="CR6" s="1048"/>
      <c r="CS6" s="1049"/>
      <c r="CT6" s="1049"/>
      <c r="CU6" s="1049"/>
      <c r="CV6" s="1050"/>
      <c r="CW6" s="1048"/>
      <c r="CX6" s="1049"/>
      <c r="CY6" s="1049"/>
      <c r="CZ6" s="1049"/>
      <c r="DA6" s="1050"/>
      <c r="DB6" s="1048"/>
      <c r="DC6" s="1049"/>
      <c r="DD6" s="1049"/>
      <c r="DE6" s="1049"/>
      <c r="DF6" s="1050"/>
      <c r="DG6" s="1134"/>
      <c r="DH6" s="1135"/>
      <c r="DI6" s="1135"/>
      <c r="DJ6" s="1135"/>
      <c r="DK6" s="1136"/>
      <c r="DL6" s="1134"/>
      <c r="DM6" s="1135"/>
      <c r="DN6" s="1135"/>
      <c r="DO6" s="1135"/>
      <c r="DP6" s="1136"/>
      <c r="DQ6" s="1048"/>
      <c r="DR6" s="1049"/>
      <c r="DS6" s="1049"/>
      <c r="DT6" s="1049"/>
      <c r="DU6" s="1050"/>
      <c r="DV6" s="1048"/>
      <c r="DW6" s="1049"/>
      <c r="DX6" s="1049"/>
      <c r="DY6" s="1049"/>
      <c r="DZ6" s="1060"/>
      <c r="EA6" s="219"/>
    </row>
    <row r="7" spans="1:131" s="220" customFormat="1" ht="26.25" customHeight="1" thickTop="1" x14ac:dyDescent="0.2">
      <c r="A7" s="221">
        <v>1</v>
      </c>
      <c r="B7" s="1091" t="s">
        <v>393</v>
      </c>
      <c r="C7" s="1092"/>
      <c r="D7" s="1092"/>
      <c r="E7" s="1092"/>
      <c r="F7" s="1092"/>
      <c r="G7" s="1092"/>
      <c r="H7" s="1092"/>
      <c r="I7" s="1092"/>
      <c r="J7" s="1092"/>
      <c r="K7" s="1092"/>
      <c r="L7" s="1092"/>
      <c r="M7" s="1092"/>
      <c r="N7" s="1092"/>
      <c r="O7" s="1092"/>
      <c r="P7" s="1093"/>
      <c r="Q7" s="1149">
        <v>29890</v>
      </c>
      <c r="R7" s="1150"/>
      <c r="S7" s="1150"/>
      <c r="T7" s="1150"/>
      <c r="U7" s="1150"/>
      <c r="V7" s="1150">
        <v>28719</v>
      </c>
      <c r="W7" s="1150"/>
      <c r="X7" s="1150"/>
      <c r="Y7" s="1150"/>
      <c r="Z7" s="1150"/>
      <c r="AA7" s="1150">
        <v>1171</v>
      </c>
      <c r="AB7" s="1150"/>
      <c r="AC7" s="1150"/>
      <c r="AD7" s="1150"/>
      <c r="AE7" s="1151"/>
      <c r="AF7" s="1152">
        <v>837</v>
      </c>
      <c r="AG7" s="1153"/>
      <c r="AH7" s="1153"/>
      <c r="AI7" s="1153"/>
      <c r="AJ7" s="1154"/>
      <c r="AK7" s="1155">
        <v>16</v>
      </c>
      <c r="AL7" s="1156"/>
      <c r="AM7" s="1156"/>
      <c r="AN7" s="1156"/>
      <c r="AO7" s="1156"/>
      <c r="AP7" s="1156">
        <v>18274</v>
      </c>
      <c r="AQ7" s="1156"/>
      <c r="AR7" s="1156"/>
      <c r="AS7" s="1156"/>
      <c r="AT7" s="1156"/>
      <c r="AU7" s="1157"/>
      <c r="AV7" s="1157"/>
      <c r="AW7" s="1157"/>
      <c r="AX7" s="1157"/>
      <c r="AY7" s="1158"/>
      <c r="AZ7" s="216"/>
      <c r="BA7" s="216"/>
      <c r="BB7" s="216"/>
      <c r="BC7" s="216"/>
      <c r="BD7" s="216"/>
      <c r="BE7" s="217"/>
      <c r="BF7" s="217"/>
      <c r="BG7" s="217"/>
      <c r="BH7" s="217"/>
      <c r="BI7" s="217"/>
      <c r="BJ7" s="217"/>
      <c r="BK7" s="217"/>
      <c r="BL7" s="217"/>
      <c r="BM7" s="217"/>
      <c r="BN7" s="217"/>
      <c r="BO7" s="217"/>
      <c r="BP7" s="217"/>
      <c r="BQ7" s="221">
        <v>1</v>
      </c>
      <c r="BR7" s="222"/>
      <c r="BS7" s="1159" t="s">
        <v>600</v>
      </c>
      <c r="BT7" s="1160"/>
      <c r="BU7" s="1160"/>
      <c r="BV7" s="1160"/>
      <c r="BW7" s="1160"/>
      <c r="BX7" s="1160"/>
      <c r="BY7" s="1160"/>
      <c r="BZ7" s="1160"/>
      <c r="CA7" s="1160"/>
      <c r="CB7" s="1160"/>
      <c r="CC7" s="1160"/>
      <c r="CD7" s="1160"/>
      <c r="CE7" s="1160"/>
      <c r="CF7" s="1160"/>
      <c r="CG7" s="1161"/>
      <c r="CH7" s="1143">
        <v>3</v>
      </c>
      <c r="CI7" s="1144"/>
      <c r="CJ7" s="1144"/>
      <c r="CK7" s="1144"/>
      <c r="CL7" s="1145"/>
      <c r="CM7" s="1143">
        <v>311</v>
      </c>
      <c r="CN7" s="1144"/>
      <c r="CO7" s="1144"/>
      <c r="CP7" s="1144"/>
      <c r="CQ7" s="1145"/>
      <c r="CR7" s="1143">
        <v>12</v>
      </c>
      <c r="CS7" s="1144"/>
      <c r="CT7" s="1144"/>
      <c r="CU7" s="1144"/>
      <c r="CV7" s="1145"/>
      <c r="CW7" s="1143">
        <v>1</v>
      </c>
      <c r="CX7" s="1144"/>
      <c r="CY7" s="1144"/>
      <c r="CZ7" s="1144"/>
      <c r="DA7" s="1145"/>
      <c r="DB7" s="1143" t="s">
        <v>607</v>
      </c>
      <c r="DC7" s="1144"/>
      <c r="DD7" s="1144"/>
      <c r="DE7" s="1144"/>
      <c r="DF7" s="1145"/>
      <c r="DG7" s="1143" t="s">
        <v>603</v>
      </c>
      <c r="DH7" s="1144"/>
      <c r="DI7" s="1144"/>
      <c r="DJ7" s="1144"/>
      <c r="DK7" s="1145"/>
      <c r="DL7" s="1143" t="s">
        <v>602</v>
      </c>
      <c r="DM7" s="1144"/>
      <c r="DN7" s="1144"/>
      <c r="DO7" s="1144"/>
      <c r="DP7" s="1145"/>
      <c r="DQ7" s="1143" t="s">
        <v>602</v>
      </c>
      <c r="DR7" s="1144"/>
      <c r="DS7" s="1144"/>
      <c r="DT7" s="1144"/>
      <c r="DU7" s="1145"/>
      <c r="DV7" s="1146"/>
      <c r="DW7" s="1147"/>
      <c r="DX7" s="1147"/>
      <c r="DY7" s="1147"/>
      <c r="DZ7" s="1148"/>
      <c r="EA7" s="219"/>
    </row>
    <row r="8" spans="1:131" s="220" customFormat="1" ht="26.25" customHeight="1" x14ac:dyDescent="0.2">
      <c r="A8" s="223">
        <v>2</v>
      </c>
      <c r="B8" s="1074" t="s">
        <v>394</v>
      </c>
      <c r="C8" s="1075"/>
      <c r="D8" s="1075"/>
      <c r="E8" s="1075"/>
      <c r="F8" s="1075"/>
      <c r="G8" s="1075"/>
      <c r="H8" s="1075"/>
      <c r="I8" s="1075"/>
      <c r="J8" s="1075"/>
      <c r="K8" s="1075"/>
      <c r="L8" s="1075"/>
      <c r="M8" s="1075"/>
      <c r="N8" s="1075"/>
      <c r="O8" s="1075"/>
      <c r="P8" s="1076"/>
      <c r="Q8" s="1082">
        <v>20</v>
      </c>
      <c r="R8" s="1083"/>
      <c r="S8" s="1083"/>
      <c r="T8" s="1083"/>
      <c r="U8" s="1083"/>
      <c r="V8" s="1083">
        <v>20</v>
      </c>
      <c r="W8" s="1083"/>
      <c r="X8" s="1083"/>
      <c r="Y8" s="1083"/>
      <c r="Z8" s="1083"/>
      <c r="AA8" s="1083">
        <v>0</v>
      </c>
      <c r="AB8" s="1083"/>
      <c r="AC8" s="1083"/>
      <c r="AD8" s="1083"/>
      <c r="AE8" s="1084"/>
      <c r="AF8" s="1079">
        <v>0</v>
      </c>
      <c r="AG8" s="1080"/>
      <c r="AH8" s="1080"/>
      <c r="AI8" s="1080"/>
      <c r="AJ8" s="1081"/>
      <c r="AK8" s="1124">
        <v>18</v>
      </c>
      <c r="AL8" s="1125"/>
      <c r="AM8" s="1125"/>
      <c r="AN8" s="1125"/>
      <c r="AO8" s="1125"/>
      <c r="AP8" s="1125" t="s">
        <v>592</v>
      </c>
      <c r="AQ8" s="1125"/>
      <c r="AR8" s="1125"/>
      <c r="AS8" s="1125"/>
      <c r="AT8" s="1125"/>
      <c r="AU8" s="1126"/>
      <c r="AV8" s="1126"/>
      <c r="AW8" s="1126"/>
      <c r="AX8" s="1126"/>
      <c r="AY8" s="1127"/>
      <c r="AZ8" s="216"/>
      <c r="BA8" s="216"/>
      <c r="BB8" s="216"/>
      <c r="BC8" s="216"/>
      <c r="BD8" s="216"/>
      <c r="BE8" s="217"/>
      <c r="BF8" s="217"/>
      <c r="BG8" s="217"/>
      <c r="BH8" s="217"/>
      <c r="BI8" s="217"/>
      <c r="BJ8" s="217"/>
      <c r="BK8" s="217"/>
      <c r="BL8" s="217"/>
      <c r="BM8" s="217"/>
      <c r="BN8" s="217"/>
      <c r="BO8" s="217"/>
      <c r="BP8" s="217"/>
      <c r="BQ8" s="223">
        <v>2</v>
      </c>
      <c r="BR8" s="224"/>
      <c r="BS8" s="1128" t="s">
        <v>601</v>
      </c>
      <c r="BT8" s="1129"/>
      <c r="BU8" s="1129"/>
      <c r="BV8" s="1129"/>
      <c r="BW8" s="1129"/>
      <c r="BX8" s="1129"/>
      <c r="BY8" s="1129"/>
      <c r="BZ8" s="1129"/>
      <c r="CA8" s="1129"/>
      <c r="CB8" s="1129"/>
      <c r="CC8" s="1129"/>
      <c r="CD8" s="1129"/>
      <c r="CE8" s="1129"/>
      <c r="CF8" s="1129"/>
      <c r="CG8" s="1130"/>
      <c r="CH8" s="1033">
        <v>-1</v>
      </c>
      <c r="CI8" s="1034"/>
      <c r="CJ8" s="1034"/>
      <c r="CK8" s="1034"/>
      <c r="CL8" s="1035"/>
      <c r="CM8" s="1033">
        <v>42</v>
      </c>
      <c r="CN8" s="1034"/>
      <c r="CO8" s="1034"/>
      <c r="CP8" s="1034"/>
      <c r="CQ8" s="1035"/>
      <c r="CR8" s="1033">
        <v>3</v>
      </c>
      <c r="CS8" s="1034"/>
      <c r="CT8" s="1034"/>
      <c r="CU8" s="1034"/>
      <c r="CV8" s="1035"/>
      <c r="CW8" s="1033" t="s">
        <v>607</v>
      </c>
      <c r="CX8" s="1034"/>
      <c r="CY8" s="1034"/>
      <c r="CZ8" s="1034"/>
      <c r="DA8" s="1035"/>
      <c r="DB8" s="1033">
        <v>76</v>
      </c>
      <c r="DC8" s="1034"/>
      <c r="DD8" s="1034"/>
      <c r="DE8" s="1034"/>
      <c r="DF8" s="1035"/>
      <c r="DG8" s="1033">
        <v>307</v>
      </c>
      <c r="DH8" s="1034"/>
      <c r="DI8" s="1034"/>
      <c r="DJ8" s="1034"/>
      <c r="DK8" s="1035"/>
      <c r="DL8" s="1033" t="s">
        <v>605</v>
      </c>
      <c r="DM8" s="1034"/>
      <c r="DN8" s="1034"/>
      <c r="DO8" s="1034"/>
      <c r="DP8" s="1035"/>
      <c r="DQ8" s="1033" t="s">
        <v>602</v>
      </c>
      <c r="DR8" s="1034"/>
      <c r="DS8" s="1034"/>
      <c r="DT8" s="1034"/>
      <c r="DU8" s="1035"/>
      <c r="DV8" s="1036"/>
      <c r="DW8" s="1037"/>
      <c r="DX8" s="1037"/>
      <c r="DY8" s="1037"/>
      <c r="DZ8" s="1038"/>
      <c r="EA8" s="219"/>
    </row>
    <row r="9" spans="1:131" s="220" customFormat="1" ht="26.25" customHeight="1" x14ac:dyDescent="0.2">
      <c r="A9" s="223">
        <v>3</v>
      </c>
      <c r="B9" s="1074"/>
      <c r="C9" s="1075"/>
      <c r="D9" s="1075"/>
      <c r="E9" s="1075"/>
      <c r="F9" s="1075"/>
      <c r="G9" s="1075"/>
      <c r="H9" s="1075"/>
      <c r="I9" s="1075"/>
      <c r="J9" s="1075"/>
      <c r="K9" s="1075"/>
      <c r="L9" s="1075"/>
      <c r="M9" s="1075"/>
      <c r="N9" s="1075"/>
      <c r="O9" s="1075"/>
      <c r="P9" s="1076"/>
      <c r="Q9" s="1082"/>
      <c r="R9" s="1083"/>
      <c r="S9" s="1083"/>
      <c r="T9" s="1083"/>
      <c r="U9" s="1083"/>
      <c r="V9" s="1083"/>
      <c r="W9" s="1083"/>
      <c r="X9" s="1083"/>
      <c r="Y9" s="1083"/>
      <c r="Z9" s="1083"/>
      <c r="AA9" s="1083"/>
      <c r="AB9" s="1083"/>
      <c r="AC9" s="1083"/>
      <c r="AD9" s="1083"/>
      <c r="AE9" s="1084"/>
      <c r="AF9" s="1079"/>
      <c r="AG9" s="1080"/>
      <c r="AH9" s="1080"/>
      <c r="AI9" s="1080"/>
      <c r="AJ9" s="1081"/>
      <c r="AK9" s="1124"/>
      <c r="AL9" s="1125"/>
      <c r="AM9" s="1125"/>
      <c r="AN9" s="1125"/>
      <c r="AO9" s="1125"/>
      <c r="AP9" s="1125"/>
      <c r="AQ9" s="1125"/>
      <c r="AR9" s="1125"/>
      <c r="AS9" s="1125"/>
      <c r="AT9" s="1125"/>
      <c r="AU9" s="1126"/>
      <c r="AV9" s="1126"/>
      <c r="AW9" s="1126"/>
      <c r="AX9" s="1126"/>
      <c r="AY9" s="1127"/>
      <c r="AZ9" s="216"/>
      <c r="BA9" s="216"/>
      <c r="BB9" s="216"/>
      <c r="BC9" s="216"/>
      <c r="BD9" s="216"/>
      <c r="BE9" s="217"/>
      <c r="BF9" s="217"/>
      <c r="BG9" s="217"/>
      <c r="BH9" s="217"/>
      <c r="BI9" s="217"/>
      <c r="BJ9" s="217"/>
      <c r="BK9" s="217"/>
      <c r="BL9" s="217"/>
      <c r="BM9" s="217"/>
      <c r="BN9" s="217"/>
      <c r="BO9" s="217"/>
      <c r="BP9" s="217"/>
      <c r="BQ9" s="223">
        <v>3</v>
      </c>
      <c r="BR9" s="224"/>
      <c r="BS9" s="1036"/>
      <c r="BT9" s="1037"/>
      <c r="BU9" s="1037"/>
      <c r="BV9" s="1037"/>
      <c r="BW9" s="1037"/>
      <c r="BX9" s="1037"/>
      <c r="BY9" s="1037"/>
      <c r="BZ9" s="1037"/>
      <c r="CA9" s="1037"/>
      <c r="CB9" s="1037"/>
      <c r="CC9" s="1037"/>
      <c r="CD9" s="1037"/>
      <c r="CE9" s="1037"/>
      <c r="CF9" s="1037"/>
      <c r="CG9" s="1058"/>
      <c r="CH9" s="1033"/>
      <c r="CI9" s="1034"/>
      <c r="CJ9" s="1034"/>
      <c r="CK9" s="1034"/>
      <c r="CL9" s="1035"/>
      <c r="CM9" s="1033"/>
      <c r="CN9" s="1034"/>
      <c r="CO9" s="1034"/>
      <c r="CP9" s="1034"/>
      <c r="CQ9" s="1035"/>
      <c r="CR9" s="1033"/>
      <c r="CS9" s="1034"/>
      <c r="CT9" s="1034"/>
      <c r="CU9" s="1034"/>
      <c r="CV9" s="1035"/>
      <c r="CW9" s="1033"/>
      <c r="CX9" s="1034"/>
      <c r="CY9" s="1034"/>
      <c r="CZ9" s="1034"/>
      <c r="DA9" s="1035"/>
      <c r="DB9" s="1033"/>
      <c r="DC9" s="1034"/>
      <c r="DD9" s="1034"/>
      <c r="DE9" s="1034"/>
      <c r="DF9" s="1035"/>
      <c r="DG9" s="1033"/>
      <c r="DH9" s="1034"/>
      <c r="DI9" s="1034"/>
      <c r="DJ9" s="1034"/>
      <c r="DK9" s="1035"/>
      <c r="DL9" s="1033"/>
      <c r="DM9" s="1034"/>
      <c r="DN9" s="1034"/>
      <c r="DO9" s="1034"/>
      <c r="DP9" s="1035"/>
      <c r="DQ9" s="1033"/>
      <c r="DR9" s="1034"/>
      <c r="DS9" s="1034"/>
      <c r="DT9" s="1034"/>
      <c r="DU9" s="1035"/>
      <c r="DV9" s="1036"/>
      <c r="DW9" s="1037"/>
      <c r="DX9" s="1037"/>
      <c r="DY9" s="1037"/>
      <c r="DZ9" s="1038"/>
      <c r="EA9" s="219"/>
    </row>
    <row r="10" spans="1:131" s="220" customFormat="1" ht="26.25" customHeight="1" x14ac:dyDescent="0.2">
      <c r="A10" s="223">
        <v>4</v>
      </c>
      <c r="B10" s="1074"/>
      <c r="C10" s="1075"/>
      <c r="D10" s="1075"/>
      <c r="E10" s="1075"/>
      <c r="F10" s="1075"/>
      <c r="G10" s="1075"/>
      <c r="H10" s="1075"/>
      <c r="I10" s="1075"/>
      <c r="J10" s="1075"/>
      <c r="K10" s="1075"/>
      <c r="L10" s="1075"/>
      <c r="M10" s="1075"/>
      <c r="N10" s="1075"/>
      <c r="O10" s="1075"/>
      <c r="P10" s="1076"/>
      <c r="Q10" s="1082"/>
      <c r="R10" s="1083"/>
      <c r="S10" s="1083"/>
      <c r="T10" s="1083"/>
      <c r="U10" s="1083"/>
      <c r="V10" s="1083"/>
      <c r="W10" s="1083"/>
      <c r="X10" s="1083"/>
      <c r="Y10" s="1083"/>
      <c r="Z10" s="1083"/>
      <c r="AA10" s="1083"/>
      <c r="AB10" s="1083"/>
      <c r="AC10" s="1083"/>
      <c r="AD10" s="1083"/>
      <c r="AE10" s="1084"/>
      <c r="AF10" s="1079"/>
      <c r="AG10" s="1080"/>
      <c r="AH10" s="1080"/>
      <c r="AI10" s="1080"/>
      <c r="AJ10" s="1081"/>
      <c r="AK10" s="1124"/>
      <c r="AL10" s="1125"/>
      <c r="AM10" s="1125"/>
      <c r="AN10" s="1125"/>
      <c r="AO10" s="1125"/>
      <c r="AP10" s="1125"/>
      <c r="AQ10" s="1125"/>
      <c r="AR10" s="1125"/>
      <c r="AS10" s="1125"/>
      <c r="AT10" s="1125"/>
      <c r="AU10" s="1126"/>
      <c r="AV10" s="1126"/>
      <c r="AW10" s="1126"/>
      <c r="AX10" s="1126"/>
      <c r="AY10" s="1127"/>
      <c r="AZ10" s="216"/>
      <c r="BA10" s="216"/>
      <c r="BB10" s="216"/>
      <c r="BC10" s="216"/>
      <c r="BD10" s="216"/>
      <c r="BE10" s="217"/>
      <c r="BF10" s="217"/>
      <c r="BG10" s="217"/>
      <c r="BH10" s="217"/>
      <c r="BI10" s="217"/>
      <c r="BJ10" s="217"/>
      <c r="BK10" s="217"/>
      <c r="BL10" s="217"/>
      <c r="BM10" s="217"/>
      <c r="BN10" s="217"/>
      <c r="BO10" s="217"/>
      <c r="BP10" s="217"/>
      <c r="BQ10" s="223">
        <v>4</v>
      </c>
      <c r="BR10" s="224"/>
      <c r="BS10" s="1036"/>
      <c r="BT10" s="1037"/>
      <c r="BU10" s="1037"/>
      <c r="BV10" s="1037"/>
      <c r="BW10" s="1037"/>
      <c r="BX10" s="1037"/>
      <c r="BY10" s="1037"/>
      <c r="BZ10" s="1037"/>
      <c r="CA10" s="1037"/>
      <c r="CB10" s="1037"/>
      <c r="CC10" s="1037"/>
      <c r="CD10" s="1037"/>
      <c r="CE10" s="1037"/>
      <c r="CF10" s="1037"/>
      <c r="CG10" s="1058"/>
      <c r="CH10" s="1033"/>
      <c r="CI10" s="1034"/>
      <c r="CJ10" s="1034"/>
      <c r="CK10" s="1034"/>
      <c r="CL10" s="1035"/>
      <c r="CM10" s="1033"/>
      <c r="CN10" s="1034"/>
      <c r="CO10" s="1034"/>
      <c r="CP10" s="1034"/>
      <c r="CQ10" s="1035"/>
      <c r="CR10" s="1033"/>
      <c r="CS10" s="1034"/>
      <c r="CT10" s="1034"/>
      <c r="CU10" s="1034"/>
      <c r="CV10" s="1035"/>
      <c r="CW10" s="1033"/>
      <c r="CX10" s="1034"/>
      <c r="CY10" s="1034"/>
      <c r="CZ10" s="1034"/>
      <c r="DA10" s="1035"/>
      <c r="DB10" s="1033"/>
      <c r="DC10" s="1034"/>
      <c r="DD10" s="1034"/>
      <c r="DE10" s="1034"/>
      <c r="DF10" s="1035"/>
      <c r="DG10" s="1033"/>
      <c r="DH10" s="1034"/>
      <c r="DI10" s="1034"/>
      <c r="DJ10" s="1034"/>
      <c r="DK10" s="1035"/>
      <c r="DL10" s="1033"/>
      <c r="DM10" s="1034"/>
      <c r="DN10" s="1034"/>
      <c r="DO10" s="1034"/>
      <c r="DP10" s="1035"/>
      <c r="DQ10" s="1033"/>
      <c r="DR10" s="1034"/>
      <c r="DS10" s="1034"/>
      <c r="DT10" s="1034"/>
      <c r="DU10" s="1035"/>
      <c r="DV10" s="1036"/>
      <c r="DW10" s="1037"/>
      <c r="DX10" s="1037"/>
      <c r="DY10" s="1037"/>
      <c r="DZ10" s="1038"/>
      <c r="EA10" s="219"/>
    </row>
    <row r="11" spans="1:131" s="220" customFormat="1" ht="26.25" customHeight="1" x14ac:dyDescent="0.2">
      <c r="A11" s="223">
        <v>5</v>
      </c>
      <c r="B11" s="1074"/>
      <c r="C11" s="1075"/>
      <c r="D11" s="1075"/>
      <c r="E11" s="1075"/>
      <c r="F11" s="1075"/>
      <c r="G11" s="1075"/>
      <c r="H11" s="1075"/>
      <c r="I11" s="1075"/>
      <c r="J11" s="1075"/>
      <c r="K11" s="1075"/>
      <c r="L11" s="1075"/>
      <c r="M11" s="1075"/>
      <c r="N11" s="1075"/>
      <c r="O11" s="1075"/>
      <c r="P11" s="1076"/>
      <c r="Q11" s="1082"/>
      <c r="R11" s="1083"/>
      <c r="S11" s="1083"/>
      <c r="T11" s="1083"/>
      <c r="U11" s="1083"/>
      <c r="V11" s="1083"/>
      <c r="W11" s="1083"/>
      <c r="X11" s="1083"/>
      <c r="Y11" s="1083"/>
      <c r="Z11" s="1083"/>
      <c r="AA11" s="1083"/>
      <c r="AB11" s="1083"/>
      <c r="AC11" s="1083"/>
      <c r="AD11" s="1083"/>
      <c r="AE11" s="1084"/>
      <c r="AF11" s="1079"/>
      <c r="AG11" s="1080"/>
      <c r="AH11" s="1080"/>
      <c r="AI11" s="1080"/>
      <c r="AJ11" s="1081"/>
      <c r="AK11" s="1124"/>
      <c r="AL11" s="1125"/>
      <c r="AM11" s="1125"/>
      <c r="AN11" s="1125"/>
      <c r="AO11" s="1125"/>
      <c r="AP11" s="1125"/>
      <c r="AQ11" s="1125"/>
      <c r="AR11" s="1125"/>
      <c r="AS11" s="1125"/>
      <c r="AT11" s="1125"/>
      <c r="AU11" s="1126"/>
      <c r="AV11" s="1126"/>
      <c r="AW11" s="1126"/>
      <c r="AX11" s="1126"/>
      <c r="AY11" s="1127"/>
      <c r="AZ11" s="216"/>
      <c r="BA11" s="216"/>
      <c r="BB11" s="216"/>
      <c r="BC11" s="216"/>
      <c r="BD11" s="216"/>
      <c r="BE11" s="217"/>
      <c r="BF11" s="217"/>
      <c r="BG11" s="217"/>
      <c r="BH11" s="217"/>
      <c r="BI11" s="217"/>
      <c r="BJ11" s="217"/>
      <c r="BK11" s="217"/>
      <c r="BL11" s="217"/>
      <c r="BM11" s="217"/>
      <c r="BN11" s="217"/>
      <c r="BO11" s="217"/>
      <c r="BP11" s="217"/>
      <c r="BQ11" s="223">
        <v>5</v>
      </c>
      <c r="BR11" s="224"/>
      <c r="BS11" s="1036"/>
      <c r="BT11" s="1037"/>
      <c r="BU11" s="1037"/>
      <c r="BV11" s="1037"/>
      <c r="BW11" s="1037"/>
      <c r="BX11" s="1037"/>
      <c r="BY11" s="1037"/>
      <c r="BZ11" s="1037"/>
      <c r="CA11" s="1037"/>
      <c r="CB11" s="1037"/>
      <c r="CC11" s="1037"/>
      <c r="CD11" s="1037"/>
      <c r="CE11" s="1037"/>
      <c r="CF11" s="1037"/>
      <c r="CG11" s="1058"/>
      <c r="CH11" s="1033"/>
      <c r="CI11" s="1034"/>
      <c r="CJ11" s="1034"/>
      <c r="CK11" s="1034"/>
      <c r="CL11" s="1035"/>
      <c r="CM11" s="1033"/>
      <c r="CN11" s="1034"/>
      <c r="CO11" s="1034"/>
      <c r="CP11" s="1034"/>
      <c r="CQ11" s="1035"/>
      <c r="CR11" s="1033"/>
      <c r="CS11" s="1034"/>
      <c r="CT11" s="1034"/>
      <c r="CU11" s="1034"/>
      <c r="CV11" s="1035"/>
      <c r="CW11" s="1033"/>
      <c r="CX11" s="1034"/>
      <c r="CY11" s="1034"/>
      <c r="CZ11" s="1034"/>
      <c r="DA11" s="1035"/>
      <c r="DB11" s="1033"/>
      <c r="DC11" s="1034"/>
      <c r="DD11" s="1034"/>
      <c r="DE11" s="1034"/>
      <c r="DF11" s="1035"/>
      <c r="DG11" s="1033"/>
      <c r="DH11" s="1034"/>
      <c r="DI11" s="1034"/>
      <c r="DJ11" s="1034"/>
      <c r="DK11" s="1035"/>
      <c r="DL11" s="1033"/>
      <c r="DM11" s="1034"/>
      <c r="DN11" s="1034"/>
      <c r="DO11" s="1034"/>
      <c r="DP11" s="1035"/>
      <c r="DQ11" s="1033"/>
      <c r="DR11" s="1034"/>
      <c r="DS11" s="1034"/>
      <c r="DT11" s="1034"/>
      <c r="DU11" s="1035"/>
      <c r="DV11" s="1036"/>
      <c r="DW11" s="1037"/>
      <c r="DX11" s="1037"/>
      <c r="DY11" s="1037"/>
      <c r="DZ11" s="1038"/>
      <c r="EA11" s="219"/>
    </row>
    <row r="12" spans="1:131" s="220" customFormat="1" ht="26.25" customHeight="1" x14ac:dyDescent="0.2">
      <c r="A12" s="223">
        <v>6</v>
      </c>
      <c r="B12" s="1074"/>
      <c r="C12" s="1075"/>
      <c r="D12" s="1075"/>
      <c r="E12" s="1075"/>
      <c r="F12" s="1075"/>
      <c r="G12" s="1075"/>
      <c r="H12" s="1075"/>
      <c r="I12" s="1075"/>
      <c r="J12" s="1075"/>
      <c r="K12" s="1075"/>
      <c r="L12" s="1075"/>
      <c r="M12" s="1075"/>
      <c r="N12" s="1075"/>
      <c r="O12" s="1075"/>
      <c r="P12" s="1076"/>
      <c r="Q12" s="1082"/>
      <c r="R12" s="1083"/>
      <c r="S12" s="1083"/>
      <c r="T12" s="1083"/>
      <c r="U12" s="1083"/>
      <c r="V12" s="1083"/>
      <c r="W12" s="1083"/>
      <c r="X12" s="1083"/>
      <c r="Y12" s="1083"/>
      <c r="Z12" s="1083"/>
      <c r="AA12" s="1083"/>
      <c r="AB12" s="1083"/>
      <c r="AC12" s="1083"/>
      <c r="AD12" s="1083"/>
      <c r="AE12" s="1084"/>
      <c r="AF12" s="1079"/>
      <c r="AG12" s="1080"/>
      <c r="AH12" s="1080"/>
      <c r="AI12" s="1080"/>
      <c r="AJ12" s="1081"/>
      <c r="AK12" s="1124"/>
      <c r="AL12" s="1125"/>
      <c r="AM12" s="1125"/>
      <c r="AN12" s="1125"/>
      <c r="AO12" s="1125"/>
      <c r="AP12" s="1125"/>
      <c r="AQ12" s="1125"/>
      <c r="AR12" s="1125"/>
      <c r="AS12" s="1125"/>
      <c r="AT12" s="1125"/>
      <c r="AU12" s="1126"/>
      <c r="AV12" s="1126"/>
      <c r="AW12" s="1126"/>
      <c r="AX12" s="1126"/>
      <c r="AY12" s="1127"/>
      <c r="AZ12" s="216"/>
      <c r="BA12" s="216"/>
      <c r="BB12" s="216"/>
      <c r="BC12" s="216"/>
      <c r="BD12" s="216"/>
      <c r="BE12" s="217"/>
      <c r="BF12" s="217"/>
      <c r="BG12" s="217"/>
      <c r="BH12" s="217"/>
      <c r="BI12" s="217"/>
      <c r="BJ12" s="217"/>
      <c r="BK12" s="217"/>
      <c r="BL12" s="217"/>
      <c r="BM12" s="217"/>
      <c r="BN12" s="217"/>
      <c r="BO12" s="217"/>
      <c r="BP12" s="217"/>
      <c r="BQ12" s="223">
        <v>6</v>
      </c>
      <c r="BR12" s="224"/>
      <c r="BS12" s="1036"/>
      <c r="BT12" s="1037"/>
      <c r="BU12" s="1037"/>
      <c r="BV12" s="1037"/>
      <c r="BW12" s="1037"/>
      <c r="BX12" s="1037"/>
      <c r="BY12" s="1037"/>
      <c r="BZ12" s="1037"/>
      <c r="CA12" s="1037"/>
      <c r="CB12" s="1037"/>
      <c r="CC12" s="1037"/>
      <c r="CD12" s="1037"/>
      <c r="CE12" s="1037"/>
      <c r="CF12" s="1037"/>
      <c r="CG12" s="1058"/>
      <c r="CH12" s="1033"/>
      <c r="CI12" s="1034"/>
      <c r="CJ12" s="1034"/>
      <c r="CK12" s="1034"/>
      <c r="CL12" s="1035"/>
      <c r="CM12" s="1033"/>
      <c r="CN12" s="1034"/>
      <c r="CO12" s="1034"/>
      <c r="CP12" s="1034"/>
      <c r="CQ12" s="1035"/>
      <c r="CR12" s="1033"/>
      <c r="CS12" s="1034"/>
      <c r="CT12" s="1034"/>
      <c r="CU12" s="1034"/>
      <c r="CV12" s="1035"/>
      <c r="CW12" s="1033"/>
      <c r="CX12" s="1034"/>
      <c r="CY12" s="1034"/>
      <c r="CZ12" s="1034"/>
      <c r="DA12" s="1035"/>
      <c r="DB12" s="1033"/>
      <c r="DC12" s="1034"/>
      <c r="DD12" s="1034"/>
      <c r="DE12" s="1034"/>
      <c r="DF12" s="1035"/>
      <c r="DG12" s="1033"/>
      <c r="DH12" s="1034"/>
      <c r="DI12" s="1034"/>
      <c r="DJ12" s="1034"/>
      <c r="DK12" s="1035"/>
      <c r="DL12" s="1033"/>
      <c r="DM12" s="1034"/>
      <c r="DN12" s="1034"/>
      <c r="DO12" s="1034"/>
      <c r="DP12" s="1035"/>
      <c r="DQ12" s="1033"/>
      <c r="DR12" s="1034"/>
      <c r="DS12" s="1034"/>
      <c r="DT12" s="1034"/>
      <c r="DU12" s="1035"/>
      <c r="DV12" s="1036"/>
      <c r="DW12" s="1037"/>
      <c r="DX12" s="1037"/>
      <c r="DY12" s="1037"/>
      <c r="DZ12" s="1038"/>
      <c r="EA12" s="219"/>
    </row>
    <row r="13" spans="1:131" s="220" customFormat="1" ht="26.25" customHeight="1" x14ac:dyDescent="0.2">
      <c r="A13" s="223">
        <v>7</v>
      </c>
      <c r="B13" s="1074"/>
      <c r="C13" s="1075"/>
      <c r="D13" s="1075"/>
      <c r="E13" s="1075"/>
      <c r="F13" s="1075"/>
      <c r="G13" s="1075"/>
      <c r="H13" s="1075"/>
      <c r="I13" s="1075"/>
      <c r="J13" s="1075"/>
      <c r="K13" s="1075"/>
      <c r="L13" s="1075"/>
      <c r="M13" s="1075"/>
      <c r="N13" s="1075"/>
      <c r="O13" s="1075"/>
      <c r="P13" s="1076"/>
      <c r="Q13" s="1082"/>
      <c r="R13" s="1083"/>
      <c r="S13" s="1083"/>
      <c r="T13" s="1083"/>
      <c r="U13" s="1083"/>
      <c r="V13" s="1083"/>
      <c r="W13" s="1083"/>
      <c r="X13" s="1083"/>
      <c r="Y13" s="1083"/>
      <c r="Z13" s="1083"/>
      <c r="AA13" s="1083"/>
      <c r="AB13" s="1083"/>
      <c r="AC13" s="1083"/>
      <c r="AD13" s="1083"/>
      <c r="AE13" s="1084"/>
      <c r="AF13" s="1079"/>
      <c r="AG13" s="1080"/>
      <c r="AH13" s="1080"/>
      <c r="AI13" s="1080"/>
      <c r="AJ13" s="1081"/>
      <c r="AK13" s="1124"/>
      <c r="AL13" s="1125"/>
      <c r="AM13" s="1125"/>
      <c r="AN13" s="1125"/>
      <c r="AO13" s="1125"/>
      <c r="AP13" s="1125"/>
      <c r="AQ13" s="1125"/>
      <c r="AR13" s="1125"/>
      <c r="AS13" s="1125"/>
      <c r="AT13" s="1125"/>
      <c r="AU13" s="1126"/>
      <c r="AV13" s="1126"/>
      <c r="AW13" s="1126"/>
      <c r="AX13" s="1126"/>
      <c r="AY13" s="1127"/>
      <c r="AZ13" s="216"/>
      <c r="BA13" s="216"/>
      <c r="BB13" s="216"/>
      <c r="BC13" s="216"/>
      <c r="BD13" s="216"/>
      <c r="BE13" s="217"/>
      <c r="BF13" s="217"/>
      <c r="BG13" s="217"/>
      <c r="BH13" s="217"/>
      <c r="BI13" s="217"/>
      <c r="BJ13" s="217"/>
      <c r="BK13" s="217"/>
      <c r="BL13" s="217"/>
      <c r="BM13" s="217"/>
      <c r="BN13" s="217"/>
      <c r="BO13" s="217"/>
      <c r="BP13" s="217"/>
      <c r="BQ13" s="223">
        <v>7</v>
      </c>
      <c r="BR13" s="224"/>
      <c r="BS13" s="1036"/>
      <c r="BT13" s="1037"/>
      <c r="BU13" s="1037"/>
      <c r="BV13" s="1037"/>
      <c r="BW13" s="1037"/>
      <c r="BX13" s="1037"/>
      <c r="BY13" s="1037"/>
      <c r="BZ13" s="1037"/>
      <c r="CA13" s="1037"/>
      <c r="CB13" s="1037"/>
      <c r="CC13" s="1037"/>
      <c r="CD13" s="1037"/>
      <c r="CE13" s="1037"/>
      <c r="CF13" s="1037"/>
      <c r="CG13" s="1058"/>
      <c r="CH13" s="1033"/>
      <c r="CI13" s="1034"/>
      <c r="CJ13" s="1034"/>
      <c r="CK13" s="1034"/>
      <c r="CL13" s="1035"/>
      <c r="CM13" s="1033"/>
      <c r="CN13" s="1034"/>
      <c r="CO13" s="1034"/>
      <c r="CP13" s="1034"/>
      <c r="CQ13" s="1035"/>
      <c r="CR13" s="1033"/>
      <c r="CS13" s="1034"/>
      <c r="CT13" s="1034"/>
      <c r="CU13" s="1034"/>
      <c r="CV13" s="1035"/>
      <c r="CW13" s="1033"/>
      <c r="CX13" s="1034"/>
      <c r="CY13" s="1034"/>
      <c r="CZ13" s="1034"/>
      <c r="DA13" s="1035"/>
      <c r="DB13" s="1033"/>
      <c r="DC13" s="1034"/>
      <c r="DD13" s="1034"/>
      <c r="DE13" s="1034"/>
      <c r="DF13" s="1035"/>
      <c r="DG13" s="1033"/>
      <c r="DH13" s="1034"/>
      <c r="DI13" s="1034"/>
      <c r="DJ13" s="1034"/>
      <c r="DK13" s="1035"/>
      <c r="DL13" s="1033"/>
      <c r="DM13" s="1034"/>
      <c r="DN13" s="1034"/>
      <c r="DO13" s="1034"/>
      <c r="DP13" s="1035"/>
      <c r="DQ13" s="1033"/>
      <c r="DR13" s="1034"/>
      <c r="DS13" s="1034"/>
      <c r="DT13" s="1034"/>
      <c r="DU13" s="1035"/>
      <c r="DV13" s="1036"/>
      <c r="DW13" s="1037"/>
      <c r="DX13" s="1037"/>
      <c r="DY13" s="1037"/>
      <c r="DZ13" s="1038"/>
      <c r="EA13" s="219"/>
    </row>
    <row r="14" spans="1:131" s="220" customFormat="1" ht="26.25" customHeight="1" x14ac:dyDescent="0.2">
      <c r="A14" s="223">
        <v>8</v>
      </c>
      <c r="B14" s="1074"/>
      <c r="C14" s="1075"/>
      <c r="D14" s="1075"/>
      <c r="E14" s="1075"/>
      <c r="F14" s="1075"/>
      <c r="G14" s="1075"/>
      <c r="H14" s="1075"/>
      <c r="I14" s="1075"/>
      <c r="J14" s="1075"/>
      <c r="K14" s="1075"/>
      <c r="L14" s="1075"/>
      <c r="M14" s="1075"/>
      <c r="N14" s="1075"/>
      <c r="O14" s="1075"/>
      <c r="P14" s="1076"/>
      <c r="Q14" s="1082"/>
      <c r="R14" s="1083"/>
      <c r="S14" s="1083"/>
      <c r="T14" s="1083"/>
      <c r="U14" s="1083"/>
      <c r="V14" s="1083"/>
      <c r="W14" s="1083"/>
      <c r="X14" s="1083"/>
      <c r="Y14" s="1083"/>
      <c r="Z14" s="1083"/>
      <c r="AA14" s="1083"/>
      <c r="AB14" s="1083"/>
      <c r="AC14" s="1083"/>
      <c r="AD14" s="1083"/>
      <c r="AE14" s="1084"/>
      <c r="AF14" s="1079"/>
      <c r="AG14" s="1080"/>
      <c r="AH14" s="1080"/>
      <c r="AI14" s="1080"/>
      <c r="AJ14" s="1081"/>
      <c r="AK14" s="1124"/>
      <c r="AL14" s="1125"/>
      <c r="AM14" s="1125"/>
      <c r="AN14" s="1125"/>
      <c r="AO14" s="1125"/>
      <c r="AP14" s="1125"/>
      <c r="AQ14" s="1125"/>
      <c r="AR14" s="1125"/>
      <c r="AS14" s="1125"/>
      <c r="AT14" s="1125"/>
      <c r="AU14" s="1126"/>
      <c r="AV14" s="1126"/>
      <c r="AW14" s="1126"/>
      <c r="AX14" s="1126"/>
      <c r="AY14" s="1127"/>
      <c r="AZ14" s="216"/>
      <c r="BA14" s="216"/>
      <c r="BB14" s="216"/>
      <c r="BC14" s="216"/>
      <c r="BD14" s="216"/>
      <c r="BE14" s="217"/>
      <c r="BF14" s="217"/>
      <c r="BG14" s="217"/>
      <c r="BH14" s="217"/>
      <c r="BI14" s="217"/>
      <c r="BJ14" s="217"/>
      <c r="BK14" s="217"/>
      <c r="BL14" s="217"/>
      <c r="BM14" s="217"/>
      <c r="BN14" s="217"/>
      <c r="BO14" s="217"/>
      <c r="BP14" s="217"/>
      <c r="BQ14" s="223">
        <v>8</v>
      </c>
      <c r="BR14" s="224"/>
      <c r="BS14" s="1036"/>
      <c r="BT14" s="1037"/>
      <c r="BU14" s="1037"/>
      <c r="BV14" s="1037"/>
      <c r="BW14" s="1037"/>
      <c r="BX14" s="1037"/>
      <c r="BY14" s="1037"/>
      <c r="BZ14" s="1037"/>
      <c r="CA14" s="1037"/>
      <c r="CB14" s="1037"/>
      <c r="CC14" s="1037"/>
      <c r="CD14" s="1037"/>
      <c r="CE14" s="1037"/>
      <c r="CF14" s="1037"/>
      <c r="CG14" s="1058"/>
      <c r="CH14" s="1033"/>
      <c r="CI14" s="1034"/>
      <c r="CJ14" s="1034"/>
      <c r="CK14" s="1034"/>
      <c r="CL14" s="1035"/>
      <c r="CM14" s="1033"/>
      <c r="CN14" s="1034"/>
      <c r="CO14" s="1034"/>
      <c r="CP14" s="1034"/>
      <c r="CQ14" s="1035"/>
      <c r="CR14" s="1033"/>
      <c r="CS14" s="1034"/>
      <c r="CT14" s="1034"/>
      <c r="CU14" s="1034"/>
      <c r="CV14" s="1035"/>
      <c r="CW14" s="1033"/>
      <c r="CX14" s="1034"/>
      <c r="CY14" s="1034"/>
      <c r="CZ14" s="1034"/>
      <c r="DA14" s="1035"/>
      <c r="DB14" s="1033"/>
      <c r="DC14" s="1034"/>
      <c r="DD14" s="1034"/>
      <c r="DE14" s="1034"/>
      <c r="DF14" s="1035"/>
      <c r="DG14" s="1033"/>
      <c r="DH14" s="1034"/>
      <c r="DI14" s="1034"/>
      <c r="DJ14" s="1034"/>
      <c r="DK14" s="1035"/>
      <c r="DL14" s="1033"/>
      <c r="DM14" s="1034"/>
      <c r="DN14" s="1034"/>
      <c r="DO14" s="1034"/>
      <c r="DP14" s="1035"/>
      <c r="DQ14" s="1033"/>
      <c r="DR14" s="1034"/>
      <c r="DS14" s="1034"/>
      <c r="DT14" s="1034"/>
      <c r="DU14" s="1035"/>
      <c r="DV14" s="1036"/>
      <c r="DW14" s="1037"/>
      <c r="DX14" s="1037"/>
      <c r="DY14" s="1037"/>
      <c r="DZ14" s="1038"/>
      <c r="EA14" s="219"/>
    </row>
    <row r="15" spans="1:131" s="220" customFormat="1" ht="26.25" customHeight="1" x14ac:dyDescent="0.2">
      <c r="A15" s="223">
        <v>9</v>
      </c>
      <c r="B15" s="1074"/>
      <c r="C15" s="1075"/>
      <c r="D15" s="1075"/>
      <c r="E15" s="1075"/>
      <c r="F15" s="1075"/>
      <c r="G15" s="1075"/>
      <c r="H15" s="1075"/>
      <c r="I15" s="1075"/>
      <c r="J15" s="1075"/>
      <c r="K15" s="1075"/>
      <c r="L15" s="1075"/>
      <c r="M15" s="1075"/>
      <c r="N15" s="1075"/>
      <c r="O15" s="1075"/>
      <c r="P15" s="1076"/>
      <c r="Q15" s="1082"/>
      <c r="R15" s="1083"/>
      <c r="S15" s="1083"/>
      <c r="T15" s="1083"/>
      <c r="U15" s="1083"/>
      <c r="V15" s="1083"/>
      <c r="W15" s="1083"/>
      <c r="X15" s="1083"/>
      <c r="Y15" s="1083"/>
      <c r="Z15" s="1083"/>
      <c r="AA15" s="1083"/>
      <c r="AB15" s="1083"/>
      <c r="AC15" s="1083"/>
      <c r="AD15" s="1083"/>
      <c r="AE15" s="1084"/>
      <c r="AF15" s="1079"/>
      <c r="AG15" s="1080"/>
      <c r="AH15" s="1080"/>
      <c r="AI15" s="1080"/>
      <c r="AJ15" s="1081"/>
      <c r="AK15" s="1124"/>
      <c r="AL15" s="1125"/>
      <c r="AM15" s="1125"/>
      <c r="AN15" s="1125"/>
      <c r="AO15" s="1125"/>
      <c r="AP15" s="1125"/>
      <c r="AQ15" s="1125"/>
      <c r="AR15" s="1125"/>
      <c r="AS15" s="1125"/>
      <c r="AT15" s="1125"/>
      <c r="AU15" s="1126"/>
      <c r="AV15" s="1126"/>
      <c r="AW15" s="1126"/>
      <c r="AX15" s="1126"/>
      <c r="AY15" s="1127"/>
      <c r="AZ15" s="216"/>
      <c r="BA15" s="216"/>
      <c r="BB15" s="216"/>
      <c r="BC15" s="216"/>
      <c r="BD15" s="216"/>
      <c r="BE15" s="217"/>
      <c r="BF15" s="217"/>
      <c r="BG15" s="217"/>
      <c r="BH15" s="217"/>
      <c r="BI15" s="217"/>
      <c r="BJ15" s="217"/>
      <c r="BK15" s="217"/>
      <c r="BL15" s="217"/>
      <c r="BM15" s="217"/>
      <c r="BN15" s="217"/>
      <c r="BO15" s="217"/>
      <c r="BP15" s="217"/>
      <c r="BQ15" s="223">
        <v>9</v>
      </c>
      <c r="BR15" s="224"/>
      <c r="BS15" s="1036"/>
      <c r="BT15" s="1037"/>
      <c r="BU15" s="1037"/>
      <c r="BV15" s="1037"/>
      <c r="BW15" s="1037"/>
      <c r="BX15" s="1037"/>
      <c r="BY15" s="1037"/>
      <c r="BZ15" s="1037"/>
      <c r="CA15" s="1037"/>
      <c r="CB15" s="1037"/>
      <c r="CC15" s="1037"/>
      <c r="CD15" s="1037"/>
      <c r="CE15" s="1037"/>
      <c r="CF15" s="1037"/>
      <c r="CG15" s="1058"/>
      <c r="CH15" s="1033"/>
      <c r="CI15" s="1034"/>
      <c r="CJ15" s="1034"/>
      <c r="CK15" s="1034"/>
      <c r="CL15" s="1035"/>
      <c r="CM15" s="1033"/>
      <c r="CN15" s="1034"/>
      <c r="CO15" s="1034"/>
      <c r="CP15" s="1034"/>
      <c r="CQ15" s="1035"/>
      <c r="CR15" s="1033"/>
      <c r="CS15" s="1034"/>
      <c r="CT15" s="1034"/>
      <c r="CU15" s="1034"/>
      <c r="CV15" s="1035"/>
      <c r="CW15" s="1033"/>
      <c r="CX15" s="1034"/>
      <c r="CY15" s="1034"/>
      <c r="CZ15" s="1034"/>
      <c r="DA15" s="1035"/>
      <c r="DB15" s="1033"/>
      <c r="DC15" s="1034"/>
      <c r="DD15" s="1034"/>
      <c r="DE15" s="1034"/>
      <c r="DF15" s="1035"/>
      <c r="DG15" s="1033"/>
      <c r="DH15" s="1034"/>
      <c r="DI15" s="1034"/>
      <c r="DJ15" s="1034"/>
      <c r="DK15" s="1035"/>
      <c r="DL15" s="1033"/>
      <c r="DM15" s="1034"/>
      <c r="DN15" s="1034"/>
      <c r="DO15" s="1034"/>
      <c r="DP15" s="1035"/>
      <c r="DQ15" s="1033"/>
      <c r="DR15" s="1034"/>
      <c r="DS15" s="1034"/>
      <c r="DT15" s="1034"/>
      <c r="DU15" s="1035"/>
      <c r="DV15" s="1036"/>
      <c r="DW15" s="1037"/>
      <c r="DX15" s="1037"/>
      <c r="DY15" s="1037"/>
      <c r="DZ15" s="1038"/>
      <c r="EA15" s="219"/>
    </row>
    <row r="16" spans="1:131" s="220" customFormat="1" ht="26.25" customHeight="1" x14ac:dyDescent="0.2">
      <c r="A16" s="223">
        <v>10</v>
      </c>
      <c r="B16" s="1074"/>
      <c r="C16" s="1075"/>
      <c r="D16" s="1075"/>
      <c r="E16" s="1075"/>
      <c r="F16" s="1075"/>
      <c r="G16" s="1075"/>
      <c r="H16" s="1075"/>
      <c r="I16" s="1075"/>
      <c r="J16" s="1075"/>
      <c r="K16" s="1075"/>
      <c r="L16" s="1075"/>
      <c r="M16" s="1075"/>
      <c r="N16" s="1075"/>
      <c r="O16" s="1075"/>
      <c r="P16" s="1076"/>
      <c r="Q16" s="1082"/>
      <c r="R16" s="1083"/>
      <c r="S16" s="1083"/>
      <c r="T16" s="1083"/>
      <c r="U16" s="1083"/>
      <c r="V16" s="1083"/>
      <c r="W16" s="1083"/>
      <c r="X16" s="1083"/>
      <c r="Y16" s="1083"/>
      <c r="Z16" s="1083"/>
      <c r="AA16" s="1083"/>
      <c r="AB16" s="1083"/>
      <c r="AC16" s="1083"/>
      <c r="AD16" s="1083"/>
      <c r="AE16" s="1084"/>
      <c r="AF16" s="1079"/>
      <c r="AG16" s="1080"/>
      <c r="AH16" s="1080"/>
      <c r="AI16" s="1080"/>
      <c r="AJ16" s="1081"/>
      <c r="AK16" s="1124"/>
      <c r="AL16" s="1125"/>
      <c r="AM16" s="1125"/>
      <c r="AN16" s="1125"/>
      <c r="AO16" s="1125"/>
      <c r="AP16" s="1125"/>
      <c r="AQ16" s="1125"/>
      <c r="AR16" s="1125"/>
      <c r="AS16" s="1125"/>
      <c r="AT16" s="1125"/>
      <c r="AU16" s="1126"/>
      <c r="AV16" s="1126"/>
      <c r="AW16" s="1126"/>
      <c r="AX16" s="1126"/>
      <c r="AY16" s="1127"/>
      <c r="AZ16" s="216"/>
      <c r="BA16" s="216"/>
      <c r="BB16" s="216"/>
      <c r="BC16" s="216"/>
      <c r="BD16" s="216"/>
      <c r="BE16" s="217"/>
      <c r="BF16" s="217"/>
      <c r="BG16" s="217"/>
      <c r="BH16" s="217"/>
      <c r="BI16" s="217"/>
      <c r="BJ16" s="217"/>
      <c r="BK16" s="217"/>
      <c r="BL16" s="217"/>
      <c r="BM16" s="217"/>
      <c r="BN16" s="217"/>
      <c r="BO16" s="217"/>
      <c r="BP16" s="217"/>
      <c r="BQ16" s="223">
        <v>10</v>
      </c>
      <c r="BR16" s="224"/>
      <c r="BS16" s="1036"/>
      <c r="BT16" s="1037"/>
      <c r="BU16" s="1037"/>
      <c r="BV16" s="1037"/>
      <c r="BW16" s="1037"/>
      <c r="BX16" s="1037"/>
      <c r="BY16" s="1037"/>
      <c r="BZ16" s="1037"/>
      <c r="CA16" s="1037"/>
      <c r="CB16" s="1037"/>
      <c r="CC16" s="1037"/>
      <c r="CD16" s="1037"/>
      <c r="CE16" s="1037"/>
      <c r="CF16" s="1037"/>
      <c r="CG16" s="1058"/>
      <c r="CH16" s="1033"/>
      <c r="CI16" s="1034"/>
      <c r="CJ16" s="1034"/>
      <c r="CK16" s="1034"/>
      <c r="CL16" s="1035"/>
      <c r="CM16" s="1033"/>
      <c r="CN16" s="1034"/>
      <c r="CO16" s="1034"/>
      <c r="CP16" s="1034"/>
      <c r="CQ16" s="1035"/>
      <c r="CR16" s="1033"/>
      <c r="CS16" s="1034"/>
      <c r="CT16" s="1034"/>
      <c r="CU16" s="1034"/>
      <c r="CV16" s="1035"/>
      <c r="CW16" s="1033"/>
      <c r="CX16" s="1034"/>
      <c r="CY16" s="1034"/>
      <c r="CZ16" s="1034"/>
      <c r="DA16" s="1035"/>
      <c r="DB16" s="1033"/>
      <c r="DC16" s="1034"/>
      <c r="DD16" s="1034"/>
      <c r="DE16" s="1034"/>
      <c r="DF16" s="1035"/>
      <c r="DG16" s="1033"/>
      <c r="DH16" s="1034"/>
      <c r="DI16" s="1034"/>
      <c r="DJ16" s="1034"/>
      <c r="DK16" s="1035"/>
      <c r="DL16" s="1033"/>
      <c r="DM16" s="1034"/>
      <c r="DN16" s="1034"/>
      <c r="DO16" s="1034"/>
      <c r="DP16" s="1035"/>
      <c r="DQ16" s="1033"/>
      <c r="DR16" s="1034"/>
      <c r="DS16" s="1034"/>
      <c r="DT16" s="1034"/>
      <c r="DU16" s="1035"/>
      <c r="DV16" s="1036"/>
      <c r="DW16" s="1037"/>
      <c r="DX16" s="1037"/>
      <c r="DY16" s="1037"/>
      <c r="DZ16" s="1038"/>
      <c r="EA16" s="219"/>
    </row>
    <row r="17" spans="1:131" s="220" customFormat="1" ht="26.25" customHeight="1" x14ac:dyDescent="0.2">
      <c r="A17" s="223">
        <v>11</v>
      </c>
      <c r="B17" s="1074"/>
      <c r="C17" s="1075"/>
      <c r="D17" s="1075"/>
      <c r="E17" s="1075"/>
      <c r="F17" s="1075"/>
      <c r="G17" s="1075"/>
      <c r="H17" s="1075"/>
      <c r="I17" s="1075"/>
      <c r="J17" s="1075"/>
      <c r="K17" s="1075"/>
      <c r="L17" s="1075"/>
      <c r="M17" s="1075"/>
      <c r="N17" s="1075"/>
      <c r="O17" s="1075"/>
      <c r="P17" s="1076"/>
      <c r="Q17" s="1082"/>
      <c r="R17" s="1083"/>
      <c r="S17" s="1083"/>
      <c r="T17" s="1083"/>
      <c r="U17" s="1083"/>
      <c r="V17" s="1083"/>
      <c r="W17" s="1083"/>
      <c r="X17" s="1083"/>
      <c r="Y17" s="1083"/>
      <c r="Z17" s="1083"/>
      <c r="AA17" s="1083"/>
      <c r="AB17" s="1083"/>
      <c r="AC17" s="1083"/>
      <c r="AD17" s="1083"/>
      <c r="AE17" s="1084"/>
      <c r="AF17" s="1079"/>
      <c r="AG17" s="1080"/>
      <c r="AH17" s="1080"/>
      <c r="AI17" s="1080"/>
      <c r="AJ17" s="1081"/>
      <c r="AK17" s="1124"/>
      <c r="AL17" s="1125"/>
      <c r="AM17" s="1125"/>
      <c r="AN17" s="1125"/>
      <c r="AO17" s="1125"/>
      <c r="AP17" s="1125"/>
      <c r="AQ17" s="1125"/>
      <c r="AR17" s="1125"/>
      <c r="AS17" s="1125"/>
      <c r="AT17" s="1125"/>
      <c r="AU17" s="1126"/>
      <c r="AV17" s="1126"/>
      <c r="AW17" s="1126"/>
      <c r="AX17" s="1126"/>
      <c r="AY17" s="1127"/>
      <c r="AZ17" s="216"/>
      <c r="BA17" s="216"/>
      <c r="BB17" s="216"/>
      <c r="BC17" s="216"/>
      <c r="BD17" s="216"/>
      <c r="BE17" s="217"/>
      <c r="BF17" s="217"/>
      <c r="BG17" s="217"/>
      <c r="BH17" s="217"/>
      <c r="BI17" s="217"/>
      <c r="BJ17" s="217"/>
      <c r="BK17" s="217"/>
      <c r="BL17" s="217"/>
      <c r="BM17" s="217"/>
      <c r="BN17" s="217"/>
      <c r="BO17" s="217"/>
      <c r="BP17" s="217"/>
      <c r="BQ17" s="223">
        <v>11</v>
      </c>
      <c r="BR17" s="224"/>
      <c r="BS17" s="1036"/>
      <c r="BT17" s="1037"/>
      <c r="BU17" s="1037"/>
      <c r="BV17" s="1037"/>
      <c r="BW17" s="1037"/>
      <c r="BX17" s="1037"/>
      <c r="BY17" s="1037"/>
      <c r="BZ17" s="1037"/>
      <c r="CA17" s="1037"/>
      <c r="CB17" s="1037"/>
      <c r="CC17" s="1037"/>
      <c r="CD17" s="1037"/>
      <c r="CE17" s="1037"/>
      <c r="CF17" s="1037"/>
      <c r="CG17" s="1058"/>
      <c r="CH17" s="1033"/>
      <c r="CI17" s="1034"/>
      <c r="CJ17" s="1034"/>
      <c r="CK17" s="1034"/>
      <c r="CL17" s="1035"/>
      <c r="CM17" s="1033"/>
      <c r="CN17" s="1034"/>
      <c r="CO17" s="1034"/>
      <c r="CP17" s="1034"/>
      <c r="CQ17" s="1035"/>
      <c r="CR17" s="1033"/>
      <c r="CS17" s="1034"/>
      <c r="CT17" s="1034"/>
      <c r="CU17" s="1034"/>
      <c r="CV17" s="1035"/>
      <c r="CW17" s="1033"/>
      <c r="CX17" s="1034"/>
      <c r="CY17" s="1034"/>
      <c r="CZ17" s="1034"/>
      <c r="DA17" s="1035"/>
      <c r="DB17" s="1033"/>
      <c r="DC17" s="1034"/>
      <c r="DD17" s="1034"/>
      <c r="DE17" s="1034"/>
      <c r="DF17" s="1035"/>
      <c r="DG17" s="1033"/>
      <c r="DH17" s="1034"/>
      <c r="DI17" s="1034"/>
      <c r="DJ17" s="1034"/>
      <c r="DK17" s="1035"/>
      <c r="DL17" s="1033"/>
      <c r="DM17" s="1034"/>
      <c r="DN17" s="1034"/>
      <c r="DO17" s="1034"/>
      <c r="DP17" s="1035"/>
      <c r="DQ17" s="1033"/>
      <c r="DR17" s="1034"/>
      <c r="DS17" s="1034"/>
      <c r="DT17" s="1034"/>
      <c r="DU17" s="1035"/>
      <c r="DV17" s="1036"/>
      <c r="DW17" s="1037"/>
      <c r="DX17" s="1037"/>
      <c r="DY17" s="1037"/>
      <c r="DZ17" s="1038"/>
      <c r="EA17" s="219"/>
    </row>
    <row r="18" spans="1:131" s="220" customFormat="1" ht="26.25" customHeight="1" x14ac:dyDescent="0.2">
      <c r="A18" s="223">
        <v>12</v>
      </c>
      <c r="B18" s="1074"/>
      <c r="C18" s="1075"/>
      <c r="D18" s="1075"/>
      <c r="E18" s="1075"/>
      <c r="F18" s="1075"/>
      <c r="G18" s="1075"/>
      <c r="H18" s="1075"/>
      <c r="I18" s="1075"/>
      <c r="J18" s="1075"/>
      <c r="K18" s="1075"/>
      <c r="L18" s="1075"/>
      <c r="M18" s="1075"/>
      <c r="N18" s="1075"/>
      <c r="O18" s="1075"/>
      <c r="P18" s="1076"/>
      <c r="Q18" s="1082"/>
      <c r="R18" s="1083"/>
      <c r="S18" s="1083"/>
      <c r="T18" s="1083"/>
      <c r="U18" s="1083"/>
      <c r="V18" s="1083"/>
      <c r="W18" s="1083"/>
      <c r="X18" s="1083"/>
      <c r="Y18" s="1083"/>
      <c r="Z18" s="1083"/>
      <c r="AA18" s="1083"/>
      <c r="AB18" s="1083"/>
      <c r="AC18" s="1083"/>
      <c r="AD18" s="1083"/>
      <c r="AE18" s="1084"/>
      <c r="AF18" s="1079"/>
      <c r="AG18" s="1080"/>
      <c r="AH18" s="1080"/>
      <c r="AI18" s="1080"/>
      <c r="AJ18" s="1081"/>
      <c r="AK18" s="1124"/>
      <c r="AL18" s="1125"/>
      <c r="AM18" s="1125"/>
      <c r="AN18" s="1125"/>
      <c r="AO18" s="1125"/>
      <c r="AP18" s="1125"/>
      <c r="AQ18" s="1125"/>
      <c r="AR18" s="1125"/>
      <c r="AS18" s="1125"/>
      <c r="AT18" s="1125"/>
      <c r="AU18" s="1126"/>
      <c r="AV18" s="1126"/>
      <c r="AW18" s="1126"/>
      <c r="AX18" s="1126"/>
      <c r="AY18" s="1127"/>
      <c r="AZ18" s="216"/>
      <c r="BA18" s="216"/>
      <c r="BB18" s="216"/>
      <c r="BC18" s="216"/>
      <c r="BD18" s="216"/>
      <c r="BE18" s="217"/>
      <c r="BF18" s="217"/>
      <c r="BG18" s="217"/>
      <c r="BH18" s="217"/>
      <c r="BI18" s="217"/>
      <c r="BJ18" s="217"/>
      <c r="BK18" s="217"/>
      <c r="BL18" s="217"/>
      <c r="BM18" s="217"/>
      <c r="BN18" s="217"/>
      <c r="BO18" s="217"/>
      <c r="BP18" s="217"/>
      <c r="BQ18" s="223">
        <v>12</v>
      </c>
      <c r="BR18" s="224"/>
      <c r="BS18" s="1036"/>
      <c r="BT18" s="1037"/>
      <c r="BU18" s="1037"/>
      <c r="BV18" s="1037"/>
      <c r="BW18" s="1037"/>
      <c r="BX18" s="1037"/>
      <c r="BY18" s="1037"/>
      <c r="BZ18" s="1037"/>
      <c r="CA18" s="1037"/>
      <c r="CB18" s="1037"/>
      <c r="CC18" s="1037"/>
      <c r="CD18" s="1037"/>
      <c r="CE18" s="1037"/>
      <c r="CF18" s="1037"/>
      <c r="CG18" s="1058"/>
      <c r="CH18" s="1033"/>
      <c r="CI18" s="1034"/>
      <c r="CJ18" s="1034"/>
      <c r="CK18" s="1034"/>
      <c r="CL18" s="1035"/>
      <c r="CM18" s="1033"/>
      <c r="CN18" s="1034"/>
      <c r="CO18" s="1034"/>
      <c r="CP18" s="1034"/>
      <c r="CQ18" s="1035"/>
      <c r="CR18" s="1033"/>
      <c r="CS18" s="1034"/>
      <c r="CT18" s="1034"/>
      <c r="CU18" s="1034"/>
      <c r="CV18" s="1035"/>
      <c r="CW18" s="1033"/>
      <c r="CX18" s="1034"/>
      <c r="CY18" s="1034"/>
      <c r="CZ18" s="1034"/>
      <c r="DA18" s="1035"/>
      <c r="DB18" s="1033"/>
      <c r="DC18" s="1034"/>
      <c r="DD18" s="1034"/>
      <c r="DE18" s="1034"/>
      <c r="DF18" s="1035"/>
      <c r="DG18" s="1033"/>
      <c r="DH18" s="1034"/>
      <c r="DI18" s="1034"/>
      <c r="DJ18" s="1034"/>
      <c r="DK18" s="1035"/>
      <c r="DL18" s="1033"/>
      <c r="DM18" s="1034"/>
      <c r="DN18" s="1034"/>
      <c r="DO18" s="1034"/>
      <c r="DP18" s="1035"/>
      <c r="DQ18" s="1033"/>
      <c r="DR18" s="1034"/>
      <c r="DS18" s="1034"/>
      <c r="DT18" s="1034"/>
      <c r="DU18" s="1035"/>
      <c r="DV18" s="1036"/>
      <c r="DW18" s="1037"/>
      <c r="DX18" s="1037"/>
      <c r="DY18" s="1037"/>
      <c r="DZ18" s="1038"/>
      <c r="EA18" s="219"/>
    </row>
    <row r="19" spans="1:131" s="220" customFormat="1" ht="26.25" customHeight="1" x14ac:dyDescent="0.2">
      <c r="A19" s="223">
        <v>13</v>
      </c>
      <c r="B19" s="1074"/>
      <c r="C19" s="1075"/>
      <c r="D19" s="1075"/>
      <c r="E19" s="1075"/>
      <c r="F19" s="1075"/>
      <c r="G19" s="1075"/>
      <c r="H19" s="1075"/>
      <c r="I19" s="1075"/>
      <c r="J19" s="1075"/>
      <c r="K19" s="1075"/>
      <c r="L19" s="1075"/>
      <c r="M19" s="1075"/>
      <c r="N19" s="1075"/>
      <c r="O19" s="1075"/>
      <c r="P19" s="1076"/>
      <c r="Q19" s="1082"/>
      <c r="R19" s="1083"/>
      <c r="S19" s="1083"/>
      <c r="T19" s="1083"/>
      <c r="U19" s="1083"/>
      <c r="V19" s="1083"/>
      <c r="W19" s="1083"/>
      <c r="X19" s="1083"/>
      <c r="Y19" s="1083"/>
      <c r="Z19" s="1083"/>
      <c r="AA19" s="1083"/>
      <c r="AB19" s="1083"/>
      <c r="AC19" s="1083"/>
      <c r="AD19" s="1083"/>
      <c r="AE19" s="1084"/>
      <c r="AF19" s="1079"/>
      <c r="AG19" s="1080"/>
      <c r="AH19" s="1080"/>
      <c r="AI19" s="1080"/>
      <c r="AJ19" s="1081"/>
      <c r="AK19" s="1124"/>
      <c r="AL19" s="1125"/>
      <c r="AM19" s="1125"/>
      <c r="AN19" s="1125"/>
      <c r="AO19" s="1125"/>
      <c r="AP19" s="1125"/>
      <c r="AQ19" s="1125"/>
      <c r="AR19" s="1125"/>
      <c r="AS19" s="1125"/>
      <c r="AT19" s="1125"/>
      <c r="AU19" s="1126"/>
      <c r="AV19" s="1126"/>
      <c r="AW19" s="1126"/>
      <c r="AX19" s="1126"/>
      <c r="AY19" s="1127"/>
      <c r="AZ19" s="216"/>
      <c r="BA19" s="216"/>
      <c r="BB19" s="216"/>
      <c r="BC19" s="216"/>
      <c r="BD19" s="216"/>
      <c r="BE19" s="217"/>
      <c r="BF19" s="217"/>
      <c r="BG19" s="217"/>
      <c r="BH19" s="217"/>
      <c r="BI19" s="217"/>
      <c r="BJ19" s="217"/>
      <c r="BK19" s="217"/>
      <c r="BL19" s="217"/>
      <c r="BM19" s="217"/>
      <c r="BN19" s="217"/>
      <c r="BO19" s="217"/>
      <c r="BP19" s="217"/>
      <c r="BQ19" s="223">
        <v>13</v>
      </c>
      <c r="BR19" s="224"/>
      <c r="BS19" s="1036"/>
      <c r="BT19" s="1037"/>
      <c r="BU19" s="1037"/>
      <c r="BV19" s="1037"/>
      <c r="BW19" s="1037"/>
      <c r="BX19" s="1037"/>
      <c r="BY19" s="1037"/>
      <c r="BZ19" s="1037"/>
      <c r="CA19" s="1037"/>
      <c r="CB19" s="1037"/>
      <c r="CC19" s="1037"/>
      <c r="CD19" s="1037"/>
      <c r="CE19" s="1037"/>
      <c r="CF19" s="1037"/>
      <c r="CG19" s="1058"/>
      <c r="CH19" s="1033"/>
      <c r="CI19" s="1034"/>
      <c r="CJ19" s="1034"/>
      <c r="CK19" s="1034"/>
      <c r="CL19" s="1035"/>
      <c r="CM19" s="1033"/>
      <c r="CN19" s="1034"/>
      <c r="CO19" s="1034"/>
      <c r="CP19" s="1034"/>
      <c r="CQ19" s="1035"/>
      <c r="CR19" s="1033"/>
      <c r="CS19" s="1034"/>
      <c r="CT19" s="1034"/>
      <c r="CU19" s="1034"/>
      <c r="CV19" s="1035"/>
      <c r="CW19" s="1033"/>
      <c r="CX19" s="1034"/>
      <c r="CY19" s="1034"/>
      <c r="CZ19" s="1034"/>
      <c r="DA19" s="1035"/>
      <c r="DB19" s="1033"/>
      <c r="DC19" s="1034"/>
      <c r="DD19" s="1034"/>
      <c r="DE19" s="1034"/>
      <c r="DF19" s="1035"/>
      <c r="DG19" s="1033"/>
      <c r="DH19" s="1034"/>
      <c r="DI19" s="1034"/>
      <c r="DJ19" s="1034"/>
      <c r="DK19" s="1035"/>
      <c r="DL19" s="1033"/>
      <c r="DM19" s="1034"/>
      <c r="DN19" s="1034"/>
      <c r="DO19" s="1034"/>
      <c r="DP19" s="1035"/>
      <c r="DQ19" s="1033"/>
      <c r="DR19" s="1034"/>
      <c r="DS19" s="1034"/>
      <c r="DT19" s="1034"/>
      <c r="DU19" s="1035"/>
      <c r="DV19" s="1036"/>
      <c r="DW19" s="1037"/>
      <c r="DX19" s="1037"/>
      <c r="DY19" s="1037"/>
      <c r="DZ19" s="1038"/>
      <c r="EA19" s="219"/>
    </row>
    <row r="20" spans="1:131" s="220" customFormat="1" ht="26.25" customHeight="1" x14ac:dyDescent="0.2">
      <c r="A20" s="223">
        <v>14</v>
      </c>
      <c r="B20" s="1074"/>
      <c r="C20" s="1075"/>
      <c r="D20" s="1075"/>
      <c r="E20" s="1075"/>
      <c r="F20" s="1075"/>
      <c r="G20" s="1075"/>
      <c r="H20" s="1075"/>
      <c r="I20" s="1075"/>
      <c r="J20" s="1075"/>
      <c r="K20" s="1075"/>
      <c r="L20" s="1075"/>
      <c r="M20" s="1075"/>
      <c r="N20" s="1075"/>
      <c r="O20" s="1075"/>
      <c r="P20" s="1076"/>
      <c r="Q20" s="1082"/>
      <c r="R20" s="1083"/>
      <c r="S20" s="1083"/>
      <c r="T20" s="1083"/>
      <c r="U20" s="1083"/>
      <c r="V20" s="1083"/>
      <c r="W20" s="1083"/>
      <c r="X20" s="1083"/>
      <c r="Y20" s="1083"/>
      <c r="Z20" s="1083"/>
      <c r="AA20" s="1083"/>
      <c r="AB20" s="1083"/>
      <c r="AC20" s="1083"/>
      <c r="AD20" s="1083"/>
      <c r="AE20" s="1084"/>
      <c r="AF20" s="1079"/>
      <c r="AG20" s="1080"/>
      <c r="AH20" s="1080"/>
      <c r="AI20" s="1080"/>
      <c r="AJ20" s="1081"/>
      <c r="AK20" s="1124"/>
      <c r="AL20" s="1125"/>
      <c r="AM20" s="1125"/>
      <c r="AN20" s="1125"/>
      <c r="AO20" s="1125"/>
      <c r="AP20" s="1125"/>
      <c r="AQ20" s="1125"/>
      <c r="AR20" s="1125"/>
      <c r="AS20" s="1125"/>
      <c r="AT20" s="1125"/>
      <c r="AU20" s="1126"/>
      <c r="AV20" s="1126"/>
      <c r="AW20" s="1126"/>
      <c r="AX20" s="1126"/>
      <c r="AY20" s="1127"/>
      <c r="AZ20" s="216"/>
      <c r="BA20" s="216"/>
      <c r="BB20" s="216"/>
      <c r="BC20" s="216"/>
      <c r="BD20" s="216"/>
      <c r="BE20" s="217"/>
      <c r="BF20" s="217"/>
      <c r="BG20" s="217"/>
      <c r="BH20" s="217"/>
      <c r="BI20" s="217"/>
      <c r="BJ20" s="217"/>
      <c r="BK20" s="217"/>
      <c r="BL20" s="217"/>
      <c r="BM20" s="217"/>
      <c r="BN20" s="217"/>
      <c r="BO20" s="217"/>
      <c r="BP20" s="217"/>
      <c r="BQ20" s="223">
        <v>14</v>
      </c>
      <c r="BR20" s="224"/>
      <c r="BS20" s="1036"/>
      <c r="BT20" s="1037"/>
      <c r="BU20" s="1037"/>
      <c r="BV20" s="1037"/>
      <c r="BW20" s="1037"/>
      <c r="BX20" s="1037"/>
      <c r="BY20" s="1037"/>
      <c r="BZ20" s="1037"/>
      <c r="CA20" s="1037"/>
      <c r="CB20" s="1037"/>
      <c r="CC20" s="1037"/>
      <c r="CD20" s="1037"/>
      <c r="CE20" s="1037"/>
      <c r="CF20" s="1037"/>
      <c r="CG20" s="1058"/>
      <c r="CH20" s="1033"/>
      <c r="CI20" s="1034"/>
      <c r="CJ20" s="1034"/>
      <c r="CK20" s="1034"/>
      <c r="CL20" s="1035"/>
      <c r="CM20" s="1033"/>
      <c r="CN20" s="1034"/>
      <c r="CO20" s="1034"/>
      <c r="CP20" s="1034"/>
      <c r="CQ20" s="1035"/>
      <c r="CR20" s="1033"/>
      <c r="CS20" s="1034"/>
      <c r="CT20" s="1034"/>
      <c r="CU20" s="1034"/>
      <c r="CV20" s="1035"/>
      <c r="CW20" s="1033"/>
      <c r="CX20" s="1034"/>
      <c r="CY20" s="1034"/>
      <c r="CZ20" s="1034"/>
      <c r="DA20" s="1035"/>
      <c r="DB20" s="1033"/>
      <c r="DC20" s="1034"/>
      <c r="DD20" s="1034"/>
      <c r="DE20" s="1034"/>
      <c r="DF20" s="1035"/>
      <c r="DG20" s="1033"/>
      <c r="DH20" s="1034"/>
      <c r="DI20" s="1034"/>
      <c r="DJ20" s="1034"/>
      <c r="DK20" s="1035"/>
      <c r="DL20" s="1033"/>
      <c r="DM20" s="1034"/>
      <c r="DN20" s="1034"/>
      <c r="DO20" s="1034"/>
      <c r="DP20" s="1035"/>
      <c r="DQ20" s="1033"/>
      <c r="DR20" s="1034"/>
      <c r="DS20" s="1034"/>
      <c r="DT20" s="1034"/>
      <c r="DU20" s="1035"/>
      <c r="DV20" s="1036"/>
      <c r="DW20" s="1037"/>
      <c r="DX20" s="1037"/>
      <c r="DY20" s="1037"/>
      <c r="DZ20" s="1038"/>
      <c r="EA20" s="219"/>
    </row>
    <row r="21" spans="1:131" s="220" customFormat="1" ht="26.25" customHeight="1" thickBot="1" x14ac:dyDescent="0.25">
      <c r="A21" s="223">
        <v>15</v>
      </c>
      <c r="B21" s="1074"/>
      <c r="C21" s="1075"/>
      <c r="D21" s="1075"/>
      <c r="E21" s="1075"/>
      <c r="F21" s="1075"/>
      <c r="G21" s="1075"/>
      <c r="H21" s="1075"/>
      <c r="I21" s="1075"/>
      <c r="J21" s="1075"/>
      <c r="K21" s="1075"/>
      <c r="L21" s="1075"/>
      <c r="M21" s="1075"/>
      <c r="N21" s="1075"/>
      <c r="O21" s="1075"/>
      <c r="P21" s="1076"/>
      <c r="Q21" s="1082"/>
      <c r="R21" s="1083"/>
      <c r="S21" s="1083"/>
      <c r="T21" s="1083"/>
      <c r="U21" s="1083"/>
      <c r="V21" s="1083"/>
      <c r="W21" s="1083"/>
      <c r="X21" s="1083"/>
      <c r="Y21" s="1083"/>
      <c r="Z21" s="1083"/>
      <c r="AA21" s="1083"/>
      <c r="AB21" s="1083"/>
      <c r="AC21" s="1083"/>
      <c r="AD21" s="1083"/>
      <c r="AE21" s="1084"/>
      <c r="AF21" s="1079"/>
      <c r="AG21" s="1080"/>
      <c r="AH21" s="1080"/>
      <c r="AI21" s="1080"/>
      <c r="AJ21" s="1081"/>
      <c r="AK21" s="1124"/>
      <c r="AL21" s="1125"/>
      <c r="AM21" s="1125"/>
      <c r="AN21" s="1125"/>
      <c r="AO21" s="1125"/>
      <c r="AP21" s="1125"/>
      <c r="AQ21" s="1125"/>
      <c r="AR21" s="1125"/>
      <c r="AS21" s="1125"/>
      <c r="AT21" s="1125"/>
      <c r="AU21" s="1126"/>
      <c r="AV21" s="1126"/>
      <c r="AW21" s="1126"/>
      <c r="AX21" s="1126"/>
      <c r="AY21" s="1127"/>
      <c r="AZ21" s="216"/>
      <c r="BA21" s="216"/>
      <c r="BB21" s="216"/>
      <c r="BC21" s="216"/>
      <c r="BD21" s="216"/>
      <c r="BE21" s="217"/>
      <c r="BF21" s="217"/>
      <c r="BG21" s="217"/>
      <c r="BH21" s="217"/>
      <c r="BI21" s="217"/>
      <c r="BJ21" s="217"/>
      <c r="BK21" s="217"/>
      <c r="BL21" s="217"/>
      <c r="BM21" s="217"/>
      <c r="BN21" s="217"/>
      <c r="BO21" s="217"/>
      <c r="BP21" s="217"/>
      <c r="BQ21" s="223">
        <v>15</v>
      </c>
      <c r="BR21" s="224"/>
      <c r="BS21" s="1036"/>
      <c r="BT21" s="1037"/>
      <c r="BU21" s="1037"/>
      <c r="BV21" s="1037"/>
      <c r="BW21" s="1037"/>
      <c r="BX21" s="1037"/>
      <c r="BY21" s="1037"/>
      <c r="BZ21" s="1037"/>
      <c r="CA21" s="1037"/>
      <c r="CB21" s="1037"/>
      <c r="CC21" s="1037"/>
      <c r="CD21" s="1037"/>
      <c r="CE21" s="1037"/>
      <c r="CF21" s="1037"/>
      <c r="CG21" s="1058"/>
      <c r="CH21" s="1033"/>
      <c r="CI21" s="1034"/>
      <c r="CJ21" s="1034"/>
      <c r="CK21" s="1034"/>
      <c r="CL21" s="1035"/>
      <c r="CM21" s="1033"/>
      <c r="CN21" s="1034"/>
      <c r="CO21" s="1034"/>
      <c r="CP21" s="1034"/>
      <c r="CQ21" s="1035"/>
      <c r="CR21" s="1033"/>
      <c r="CS21" s="1034"/>
      <c r="CT21" s="1034"/>
      <c r="CU21" s="1034"/>
      <c r="CV21" s="1035"/>
      <c r="CW21" s="1033"/>
      <c r="CX21" s="1034"/>
      <c r="CY21" s="1034"/>
      <c r="CZ21" s="1034"/>
      <c r="DA21" s="1035"/>
      <c r="DB21" s="1033"/>
      <c r="DC21" s="1034"/>
      <c r="DD21" s="1034"/>
      <c r="DE21" s="1034"/>
      <c r="DF21" s="1035"/>
      <c r="DG21" s="1033"/>
      <c r="DH21" s="1034"/>
      <c r="DI21" s="1034"/>
      <c r="DJ21" s="1034"/>
      <c r="DK21" s="1035"/>
      <c r="DL21" s="1033"/>
      <c r="DM21" s="1034"/>
      <c r="DN21" s="1034"/>
      <c r="DO21" s="1034"/>
      <c r="DP21" s="1035"/>
      <c r="DQ21" s="1033"/>
      <c r="DR21" s="1034"/>
      <c r="DS21" s="1034"/>
      <c r="DT21" s="1034"/>
      <c r="DU21" s="1035"/>
      <c r="DV21" s="1036"/>
      <c r="DW21" s="1037"/>
      <c r="DX21" s="1037"/>
      <c r="DY21" s="1037"/>
      <c r="DZ21" s="1038"/>
      <c r="EA21" s="219"/>
    </row>
    <row r="22" spans="1:131" s="220" customFormat="1" ht="26.25" customHeight="1" x14ac:dyDescent="0.2">
      <c r="A22" s="223">
        <v>16</v>
      </c>
      <c r="B22" s="1074"/>
      <c r="C22" s="1075"/>
      <c r="D22" s="1075"/>
      <c r="E22" s="1075"/>
      <c r="F22" s="1075"/>
      <c r="G22" s="1075"/>
      <c r="H22" s="1075"/>
      <c r="I22" s="1075"/>
      <c r="J22" s="1075"/>
      <c r="K22" s="1075"/>
      <c r="L22" s="1075"/>
      <c r="M22" s="1075"/>
      <c r="N22" s="1075"/>
      <c r="O22" s="1075"/>
      <c r="P22" s="1076"/>
      <c r="Q22" s="1117"/>
      <c r="R22" s="1118"/>
      <c r="S22" s="1118"/>
      <c r="T22" s="1118"/>
      <c r="U22" s="1118"/>
      <c r="V22" s="1118"/>
      <c r="W22" s="1118"/>
      <c r="X22" s="1118"/>
      <c r="Y22" s="1118"/>
      <c r="Z22" s="1118"/>
      <c r="AA22" s="1118"/>
      <c r="AB22" s="1118"/>
      <c r="AC22" s="1118"/>
      <c r="AD22" s="1118"/>
      <c r="AE22" s="1119"/>
      <c r="AF22" s="1079"/>
      <c r="AG22" s="1080"/>
      <c r="AH22" s="1080"/>
      <c r="AI22" s="1080"/>
      <c r="AJ22" s="1081"/>
      <c r="AK22" s="1120"/>
      <c r="AL22" s="1121"/>
      <c r="AM22" s="1121"/>
      <c r="AN22" s="1121"/>
      <c r="AO22" s="1121"/>
      <c r="AP22" s="1121"/>
      <c r="AQ22" s="1121"/>
      <c r="AR22" s="1121"/>
      <c r="AS22" s="1121"/>
      <c r="AT22" s="1121"/>
      <c r="AU22" s="1122"/>
      <c r="AV22" s="1122"/>
      <c r="AW22" s="1122"/>
      <c r="AX22" s="1122"/>
      <c r="AY22" s="1123"/>
      <c r="AZ22" s="1072" t="s">
        <v>395</v>
      </c>
      <c r="BA22" s="1072"/>
      <c r="BB22" s="1072"/>
      <c r="BC22" s="1072"/>
      <c r="BD22" s="1073"/>
      <c r="BE22" s="217"/>
      <c r="BF22" s="217"/>
      <c r="BG22" s="217"/>
      <c r="BH22" s="217"/>
      <c r="BI22" s="217"/>
      <c r="BJ22" s="217"/>
      <c r="BK22" s="217"/>
      <c r="BL22" s="217"/>
      <c r="BM22" s="217"/>
      <c r="BN22" s="217"/>
      <c r="BO22" s="217"/>
      <c r="BP22" s="217"/>
      <c r="BQ22" s="223">
        <v>16</v>
      </c>
      <c r="BR22" s="224"/>
      <c r="BS22" s="1036"/>
      <c r="BT22" s="1037"/>
      <c r="BU22" s="1037"/>
      <c r="BV22" s="1037"/>
      <c r="BW22" s="1037"/>
      <c r="BX22" s="1037"/>
      <c r="BY22" s="1037"/>
      <c r="BZ22" s="1037"/>
      <c r="CA22" s="1037"/>
      <c r="CB22" s="1037"/>
      <c r="CC22" s="1037"/>
      <c r="CD22" s="1037"/>
      <c r="CE22" s="1037"/>
      <c r="CF22" s="1037"/>
      <c r="CG22" s="1058"/>
      <c r="CH22" s="1033"/>
      <c r="CI22" s="1034"/>
      <c r="CJ22" s="1034"/>
      <c r="CK22" s="1034"/>
      <c r="CL22" s="1035"/>
      <c r="CM22" s="1033"/>
      <c r="CN22" s="1034"/>
      <c r="CO22" s="1034"/>
      <c r="CP22" s="1034"/>
      <c r="CQ22" s="1035"/>
      <c r="CR22" s="1033"/>
      <c r="CS22" s="1034"/>
      <c r="CT22" s="1034"/>
      <c r="CU22" s="1034"/>
      <c r="CV22" s="1035"/>
      <c r="CW22" s="1033"/>
      <c r="CX22" s="1034"/>
      <c r="CY22" s="1034"/>
      <c r="CZ22" s="1034"/>
      <c r="DA22" s="1035"/>
      <c r="DB22" s="1033"/>
      <c r="DC22" s="1034"/>
      <c r="DD22" s="1034"/>
      <c r="DE22" s="1034"/>
      <c r="DF22" s="1035"/>
      <c r="DG22" s="1033"/>
      <c r="DH22" s="1034"/>
      <c r="DI22" s="1034"/>
      <c r="DJ22" s="1034"/>
      <c r="DK22" s="1035"/>
      <c r="DL22" s="1033"/>
      <c r="DM22" s="1034"/>
      <c r="DN22" s="1034"/>
      <c r="DO22" s="1034"/>
      <c r="DP22" s="1035"/>
      <c r="DQ22" s="1033"/>
      <c r="DR22" s="1034"/>
      <c r="DS22" s="1034"/>
      <c r="DT22" s="1034"/>
      <c r="DU22" s="1035"/>
      <c r="DV22" s="1036"/>
      <c r="DW22" s="1037"/>
      <c r="DX22" s="1037"/>
      <c r="DY22" s="1037"/>
      <c r="DZ22" s="1038"/>
      <c r="EA22" s="219"/>
    </row>
    <row r="23" spans="1:131" s="220" customFormat="1" ht="26.25" customHeight="1" thickBot="1" x14ac:dyDescent="0.25">
      <c r="A23" s="225" t="s">
        <v>396</v>
      </c>
      <c r="B23" s="978" t="s">
        <v>397</v>
      </c>
      <c r="C23" s="979"/>
      <c r="D23" s="979"/>
      <c r="E23" s="979"/>
      <c r="F23" s="979"/>
      <c r="G23" s="979"/>
      <c r="H23" s="979"/>
      <c r="I23" s="979"/>
      <c r="J23" s="979"/>
      <c r="K23" s="979"/>
      <c r="L23" s="979"/>
      <c r="M23" s="979"/>
      <c r="N23" s="979"/>
      <c r="O23" s="979"/>
      <c r="P23" s="989"/>
      <c r="Q23" s="1111">
        <v>29882</v>
      </c>
      <c r="R23" s="1105"/>
      <c r="S23" s="1105"/>
      <c r="T23" s="1105"/>
      <c r="U23" s="1105"/>
      <c r="V23" s="1105">
        <v>28710</v>
      </c>
      <c r="W23" s="1105"/>
      <c r="X23" s="1105"/>
      <c r="Y23" s="1105"/>
      <c r="Z23" s="1105"/>
      <c r="AA23" s="1105">
        <v>1171</v>
      </c>
      <c r="AB23" s="1105"/>
      <c r="AC23" s="1105"/>
      <c r="AD23" s="1105"/>
      <c r="AE23" s="1112"/>
      <c r="AF23" s="1113">
        <v>837</v>
      </c>
      <c r="AG23" s="1105"/>
      <c r="AH23" s="1105"/>
      <c r="AI23" s="1105"/>
      <c r="AJ23" s="1114"/>
      <c r="AK23" s="1115"/>
      <c r="AL23" s="1116"/>
      <c r="AM23" s="1116"/>
      <c r="AN23" s="1116"/>
      <c r="AO23" s="1116"/>
      <c r="AP23" s="1105">
        <v>18274</v>
      </c>
      <c r="AQ23" s="1105"/>
      <c r="AR23" s="1105"/>
      <c r="AS23" s="1105"/>
      <c r="AT23" s="1105"/>
      <c r="AU23" s="1106"/>
      <c r="AV23" s="1106"/>
      <c r="AW23" s="1106"/>
      <c r="AX23" s="1106"/>
      <c r="AY23" s="1107"/>
      <c r="AZ23" s="1108" t="s">
        <v>398</v>
      </c>
      <c r="BA23" s="1109"/>
      <c r="BB23" s="1109"/>
      <c r="BC23" s="1109"/>
      <c r="BD23" s="1110"/>
      <c r="BE23" s="217"/>
      <c r="BF23" s="217"/>
      <c r="BG23" s="217"/>
      <c r="BH23" s="217"/>
      <c r="BI23" s="217"/>
      <c r="BJ23" s="217"/>
      <c r="BK23" s="217"/>
      <c r="BL23" s="217"/>
      <c r="BM23" s="217"/>
      <c r="BN23" s="217"/>
      <c r="BO23" s="217"/>
      <c r="BP23" s="217"/>
      <c r="BQ23" s="223">
        <v>17</v>
      </c>
      <c r="BR23" s="224"/>
      <c r="BS23" s="1036"/>
      <c r="BT23" s="1037"/>
      <c r="BU23" s="1037"/>
      <c r="BV23" s="1037"/>
      <c r="BW23" s="1037"/>
      <c r="BX23" s="1037"/>
      <c r="BY23" s="1037"/>
      <c r="BZ23" s="1037"/>
      <c r="CA23" s="1037"/>
      <c r="CB23" s="1037"/>
      <c r="CC23" s="1037"/>
      <c r="CD23" s="1037"/>
      <c r="CE23" s="1037"/>
      <c r="CF23" s="1037"/>
      <c r="CG23" s="1058"/>
      <c r="CH23" s="1033"/>
      <c r="CI23" s="1034"/>
      <c r="CJ23" s="1034"/>
      <c r="CK23" s="1034"/>
      <c r="CL23" s="1035"/>
      <c r="CM23" s="1033"/>
      <c r="CN23" s="1034"/>
      <c r="CO23" s="1034"/>
      <c r="CP23" s="1034"/>
      <c r="CQ23" s="1035"/>
      <c r="CR23" s="1033"/>
      <c r="CS23" s="1034"/>
      <c r="CT23" s="1034"/>
      <c r="CU23" s="1034"/>
      <c r="CV23" s="1035"/>
      <c r="CW23" s="1033"/>
      <c r="CX23" s="1034"/>
      <c r="CY23" s="1034"/>
      <c r="CZ23" s="1034"/>
      <c r="DA23" s="1035"/>
      <c r="DB23" s="1033"/>
      <c r="DC23" s="1034"/>
      <c r="DD23" s="1034"/>
      <c r="DE23" s="1034"/>
      <c r="DF23" s="1035"/>
      <c r="DG23" s="1033"/>
      <c r="DH23" s="1034"/>
      <c r="DI23" s="1034"/>
      <c r="DJ23" s="1034"/>
      <c r="DK23" s="1035"/>
      <c r="DL23" s="1033"/>
      <c r="DM23" s="1034"/>
      <c r="DN23" s="1034"/>
      <c r="DO23" s="1034"/>
      <c r="DP23" s="1035"/>
      <c r="DQ23" s="1033"/>
      <c r="DR23" s="1034"/>
      <c r="DS23" s="1034"/>
      <c r="DT23" s="1034"/>
      <c r="DU23" s="1035"/>
      <c r="DV23" s="1036"/>
      <c r="DW23" s="1037"/>
      <c r="DX23" s="1037"/>
      <c r="DY23" s="1037"/>
      <c r="DZ23" s="1038"/>
      <c r="EA23" s="219"/>
    </row>
    <row r="24" spans="1:131" s="220" customFormat="1" ht="26.25" customHeight="1" x14ac:dyDescent="0.2">
      <c r="A24" s="1104" t="s">
        <v>399</v>
      </c>
      <c r="B24" s="1104"/>
      <c r="C24" s="1104"/>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4"/>
      <c r="AW24" s="1104"/>
      <c r="AX24" s="1104"/>
      <c r="AY24" s="1104"/>
      <c r="AZ24" s="216"/>
      <c r="BA24" s="216"/>
      <c r="BB24" s="216"/>
      <c r="BC24" s="216"/>
      <c r="BD24" s="216"/>
      <c r="BE24" s="217"/>
      <c r="BF24" s="217"/>
      <c r="BG24" s="217"/>
      <c r="BH24" s="217"/>
      <c r="BI24" s="217"/>
      <c r="BJ24" s="217"/>
      <c r="BK24" s="217"/>
      <c r="BL24" s="217"/>
      <c r="BM24" s="217"/>
      <c r="BN24" s="217"/>
      <c r="BO24" s="217"/>
      <c r="BP24" s="217"/>
      <c r="BQ24" s="223">
        <v>18</v>
      </c>
      <c r="BR24" s="224"/>
      <c r="BS24" s="1036"/>
      <c r="BT24" s="1037"/>
      <c r="BU24" s="1037"/>
      <c r="BV24" s="1037"/>
      <c r="BW24" s="1037"/>
      <c r="BX24" s="1037"/>
      <c r="BY24" s="1037"/>
      <c r="BZ24" s="1037"/>
      <c r="CA24" s="1037"/>
      <c r="CB24" s="1037"/>
      <c r="CC24" s="1037"/>
      <c r="CD24" s="1037"/>
      <c r="CE24" s="1037"/>
      <c r="CF24" s="1037"/>
      <c r="CG24" s="1058"/>
      <c r="CH24" s="1033"/>
      <c r="CI24" s="1034"/>
      <c r="CJ24" s="1034"/>
      <c r="CK24" s="1034"/>
      <c r="CL24" s="1035"/>
      <c r="CM24" s="1033"/>
      <c r="CN24" s="1034"/>
      <c r="CO24" s="1034"/>
      <c r="CP24" s="1034"/>
      <c r="CQ24" s="1035"/>
      <c r="CR24" s="1033"/>
      <c r="CS24" s="1034"/>
      <c r="CT24" s="1034"/>
      <c r="CU24" s="1034"/>
      <c r="CV24" s="1035"/>
      <c r="CW24" s="1033"/>
      <c r="CX24" s="1034"/>
      <c r="CY24" s="1034"/>
      <c r="CZ24" s="1034"/>
      <c r="DA24" s="1035"/>
      <c r="DB24" s="1033"/>
      <c r="DC24" s="1034"/>
      <c r="DD24" s="1034"/>
      <c r="DE24" s="1034"/>
      <c r="DF24" s="1035"/>
      <c r="DG24" s="1033"/>
      <c r="DH24" s="1034"/>
      <c r="DI24" s="1034"/>
      <c r="DJ24" s="1034"/>
      <c r="DK24" s="1035"/>
      <c r="DL24" s="1033"/>
      <c r="DM24" s="1034"/>
      <c r="DN24" s="1034"/>
      <c r="DO24" s="1034"/>
      <c r="DP24" s="1035"/>
      <c r="DQ24" s="1033"/>
      <c r="DR24" s="1034"/>
      <c r="DS24" s="1034"/>
      <c r="DT24" s="1034"/>
      <c r="DU24" s="1035"/>
      <c r="DV24" s="1036"/>
      <c r="DW24" s="1037"/>
      <c r="DX24" s="1037"/>
      <c r="DY24" s="1037"/>
      <c r="DZ24" s="1038"/>
      <c r="EA24" s="219"/>
    </row>
    <row r="25" spans="1:131" ht="26.25" customHeight="1" thickBot="1" x14ac:dyDescent="0.25">
      <c r="A25" s="1103" t="s">
        <v>400</v>
      </c>
      <c r="B25" s="1103"/>
      <c r="C25" s="1103"/>
      <c r="D25" s="1103"/>
      <c r="E25" s="1103"/>
      <c r="F25" s="1103"/>
      <c r="G25" s="1103"/>
      <c r="H25" s="1103"/>
      <c r="I25" s="1103"/>
      <c r="J25" s="1103"/>
      <c r="K25" s="1103"/>
      <c r="L25" s="1103"/>
      <c r="M25" s="1103"/>
      <c r="N25" s="1103"/>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3"/>
      <c r="AK25" s="1103"/>
      <c r="AL25" s="1103"/>
      <c r="AM25" s="1103"/>
      <c r="AN25" s="1103"/>
      <c r="AO25" s="1103"/>
      <c r="AP25" s="1103"/>
      <c r="AQ25" s="1103"/>
      <c r="AR25" s="1103"/>
      <c r="AS25" s="1103"/>
      <c r="AT25" s="1103"/>
      <c r="AU25" s="1103"/>
      <c r="AV25" s="1103"/>
      <c r="AW25" s="1103"/>
      <c r="AX25" s="1103"/>
      <c r="AY25" s="1103"/>
      <c r="AZ25" s="1103"/>
      <c r="BA25" s="1103"/>
      <c r="BB25" s="1103"/>
      <c r="BC25" s="1103"/>
      <c r="BD25" s="1103"/>
      <c r="BE25" s="1103"/>
      <c r="BF25" s="1103"/>
      <c r="BG25" s="1103"/>
      <c r="BH25" s="1103"/>
      <c r="BI25" s="1103"/>
      <c r="BJ25" s="216"/>
      <c r="BK25" s="216"/>
      <c r="BL25" s="216"/>
      <c r="BM25" s="216"/>
      <c r="BN25" s="216"/>
      <c r="BO25" s="226"/>
      <c r="BP25" s="226"/>
      <c r="BQ25" s="223">
        <v>19</v>
      </c>
      <c r="BR25" s="224"/>
      <c r="BS25" s="1036"/>
      <c r="BT25" s="1037"/>
      <c r="BU25" s="1037"/>
      <c r="BV25" s="1037"/>
      <c r="BW25" s="1037"/>
      <c r="BX25" s="1037"/>
      <c r="BY25" s="1037"/>
      <c r="BZ25" s="1037"/>
      <c r="CA25" s="1037"/>
      <c r="CB25" s="1037"/>
      <c r="CC25" s="1037"/>
      <c r="CD25" s="1037"/>
      <c r="CE25" s="1037"/>
      <c r="CF25" s="1037"/>
      <c r="CG25" s="1058"/>
      <c r="CH25" s="1033"/>
      <c r="CI25" s="1034"/>
      <c r="CJ25" s="1034"/>
      <c r="CK25" s="1034"/>
      <c r="CL25" s="1035"/>
      <c r="CM25" s="1033"/>
      <c r="CN25" s="1034"/>
      <c r="CO25" s="1034"/>
      <c r="CP25" s="1034"/>
      <c r="CQ25" s="1035"/>
      <c r="CR25" s="1033"/>
      <c r="CS25" s="1034"/>
      <c r="CT25" s="1034"/>
      <c r="CU25" s="1034"/>
      <c r="CV25" s="1035"/>
      <c r="CW25" s="1033"/>
      <c r="CX25" s="1034"/>
      <c r="CY25" s="1034"/>
      <c r="CZ25" s="1034"/>
      <c r="DA25" s="1035"/>
      <c r="DB25" s="1033"/>
      <c r="DC25" s="1034"/>
      <c r="DD25" s="1034"/>
      <c r="DE25" s="1034"/>
      <c r="DF25" s="1035"/>
      <c r="DG25" s="1033"/>
      <c r="DH25" s="1034"/>
      <c r="DI25" s="1034"/>
      <c r="DJ25" s="1034"/>
      <c r="DK25" s="1035"/>
      <c r="DL25" s="1033"/>
      <c r="DM25" s="1034"/>
      <c r="DN25" s="1034"/>
      <c r="DO25" s="1034"/>
      <c r="DP25" s="1035"/>
      <c r="DQ25" s="1033"/>
      <c r="DR25" s="1034"/>
      <c r="DS25" s="1034"/>
      <c r="DT25" s="1034"/>
      <c r="DU25" s="1035"/>
      <c r="DV25" s="1036"/>
      <c r="DW25" s="1037"/>
      <c r="DX25" s="1037"/>
      <c r="DY25" s="1037"/>
      <c r="DZ25" s="1038"/>
      <c r="EA25" s="214"/>
    </row>
    <row r="26" spans="1:131" ht="26.25" customHeight="1" x14ac:dyDescent="0.2">
      <c r="A26" s="1039" t="s">
        <v>376</v>
      </c>
      <c r="B26" s="1040"/>
      <c r="C26" s="1040"/>
      <c r="D26" s="1040"/>
      <c r="E26" s="1040"/>
      <c r="F26" s="1040"/>
      <c r="G26" s="1040"/>
      <c r="H26" s="1040"/>
      <c r="I26" s="1040"/>
      <c r="J26" s="1040"/>
      <c r="K26" s="1040"/>
      <c r="L26" s="1040"/>
      <c r="M26" s="1040"/>
      <c r="N26" s="1040"/>
      <c r="O26" s="1040"/>
      <c r="P26" s="1041"/>
      <c r="Q26" s="1045" t="s">
        <v>401</v>
      </c>
      <c r="R26" s="1046"/>
      <c r="S26" s="1046"/>
      <c r="T26" s="1046"/>
      <c r="U26" s="1047"/>
      <c r="V26" s="1045" t="s">
        <v>402</v>
      </c>
      <c r="W26" s="1046"/>
      <c r="X26" s="1046"/>
      <c r="Y26" s="1046"/>
      <c r="Z26" s="1047"/>
      <c r="AA26" s="1045" t="s">
        <v>403</v>
      </c>
      <c r="AB26" s="1046"/>
      <c r="AC26" s="1046"/>
      <c r="AD26" s="1046"/>
      <c r="AE26" s="1046"/>
      <c r="AF26" s="1099" t="s">
        <v>404</v>
      </c>
      <c r="AG26" s="1052"/>
      <c r="AH26" s="1052"/>
      <c r="AI26" s="1052"/>
      <c r="AJ26" s="1100"/>
      <c r="AK26" s="1046" t="s">
        <v>405</v>
      </c>
      <c r="AL26" s="1046"/>
      <c r="AM26" s="1046"/>
      <c r="AN26" s="1046"/>
      <c r="AO26" s="1047"/>
      <c r="AP26" s="1045" t="s">
        <v>406</v>
      </c>
      <c r="AQ26" s="1046"/>
      <c r="AR26" s="1046"/>
      <c r="AS26" s="1046"/>
      <c r="AT26" s="1047"/>
      <c r="AU26" s="1045" t="s">
        <v>407</v>
      </c>
      <c r="AV26" s="1046"/>
      <c r="AW26" s="1046"/>
      <c r="AX26" s="1046"/>
      <c r="AY26" s="1047"/>
      <c r="AZ26" s="1045" t="s">
        <v>408</v>
      </c>
      <c r="BA26" s="1046"/>
      <c r="BB26" s="1046"/>
      <c r="BC26" s="1046"/>
      <c r="BD26" s="1047"/>
      <c r="BE26" s="1045" t="s">
        <v>383</v>
      </c>
      <c r="BF26" s="1046"/>
      <c r="BG26" s="1046"/>
      <c r="BH26" s="1046"/>
      <c r="BI26" s="1059"/>
      <c r="BJ26" s="216"/>
      <c r="BK26" s="216"/>
      <c r="BL26" s="216"/>
      <c r="BM26" s="216"/>
      <c r="BN26" s="216"/>
      <c r="BO26" s="226"/>
      <c r="BP26" s="226"/>
      <c r="BQ26" s="223">
        <v>20</v>
      </c>
      <c r="BR26" s="224"/>
      <c r="BS26" s="1036"/>
      <c r="BT26" s="1037"/>
      <c r="BU26" s="1037"/>
      <c r="BV26" s="1037"/>
      <c r="BW26" s="1037"/>
      <c r="BX26" s="1037"/>
      <c r="BY26" s="1037"/>
      <c r="BZ26" s="1037"/>
      <c r="CA26" s="1037"/>
      <c r="CB26" s="1037"/>
      <c r="CC26" s="1037"/>
      <c r="CD26" s="1037"/>
      <c r="CE26" s="1037"/>
      <c r="CF26" s="1037"/>
      <c r="CG26" s="1058"/>
      <c r="CH26" s="1033"/>
      <c r="CI26" s="1034"/>
      <c r="CJ26" s="1034"/>
      <c r="CK26" s="1034"/>
      <c r="CL26" s="1035"/>
      <c r="CM26" s="1033"/>
      <c r="CN26" s="1034"/>
      <c r="CO26" s="1034"/>
      <c r="CP26" s="1034"/>
      <c r="CQ26" s="1035"/>
      <c r="CR26" s="1033"/>
      <c r="CS26" s="1034"/>
      <c r="CT26" s="1034"/>
      <c r="CU26" s="1034"/>
      <c r="CV26" s="1035"/>
      <c r="CW26" s="1033"/>
      <c r="CX26" s="1034"/>
      <c r="CY26" s="1034"/>
      <c r="CZ26" s="1034"/>
      <c r="DA26" s="1035"/>
      <c r="DB26" s="1033"/>
      <c r="DC26" s="1034"/>
      <c r="DD26" s="1034"/>
      <c r="DE26" s="1034"/>
      <c r="DF26" s="1035"/>
      <c r="DG26" s="1033"/>
      <c r="DH26" s="1034"/>
      <c r="DI26" s="1034"/>
      <c r="DJ26" s="1034"/>
      <c r="DK26" s="1035"/>
      <c r="DL26" s="1033"/>
      <c r="DM26" s="1034"/>
      <c r="DN26" s="1034"/>
      <c r="DO26" s="1034"/>
      <c r="DP26" s="1035"/>
      <c r="DQ26" s="1033"/>
      <c r="DR26" s="1034"/>
      <c r="DS26" s="1034"/>
      <c r="DT26" s="1034"/>
      <c r="DU26" s="1035"/>
      <c r="DV26" s="1036"/>
      <c r="DW26" s="1037"/>
      <c r="DX26" s="1037"/>
      <c r="DY26" s="1037"/>
      <c r="DZ26" s="1038"/>
      <c r="EA26" s="214"/>
    </row>
    <row r="27" spans="1:131" ht="26.25" customHeight="1" thickBot="1" x14ac:dyDescent="0.25">
      <c r="A27" s="1042"/>
      <c r="B27" s="1043"/>
      <c r="C27" s="1043"/>
      <c r="D27" s="1043"/>
      <c r="E27" s="1043"/>
      <c r="F27" s="1043"/>
      <c r="G27" s="1043"/>
      <c r="H27" s="1043"/>
      <c r="I27" s="1043"/>
      <c r="J27" s="1043"/>
      <c r="K27" s="1043"/>
      <c r="L27" s="1043"/>
      <c r="M27" s="1043"/>
      <c r="N27" s="1043"/>
      <c r="O27" s="1043"/>
      <c r="P27" s="1044"/>
      <c r="Q27" s="1048"/>
      <c r="R27" s="1049"/>
      <c r="S27" s="1049"/>
      <c r="T27" s="1049"/>
      <c r="U27" s="1050"/>
      <c r="V27" s="1048"/>
      <c r="W27" s="1049"/>
      <c r="X27" s="1049"/>
      <c r="Y27" s="1049"/>
      <c r="Z27" s="1050"/>
      <c r="AA27" s="1048"/>
      <c r="AB27" s="1049"/>
      <c r="AC27" s="1049"/>
      <c r="AD27" s="1049"/>
      <c r="AE27" s="1049"/>
      <c r="AF27" s="1101"/>
      <c r="AG27" s="1055"/>
      <c r="AH27" s="1055"/>
      <c r="AI27" s="1055"/>
      <c r="AJ27" s="1102"/>
      <c r="AK27" s="1049"/>
      <c r="AL27" s="1049"/>
      <c r="AM27" s="1049"/>
      <c r="AN27" s="1049"/>
      <c r="AO27" s="1050"/>
      <c r="AP27" s="1048"/>
      <c r="AQ27" s="1049"/>
      <c r="AR27" s="1049"/>
      <c r="AS27" s="1049"/>
      <c r="AT27" s="1050"/>
      <c r="AU27" s="1048"/>
      <c r="AV27" s="1049"/>
      <c r="AW27" s="1049"/>
      <c r="AX27" s="1049"/>
      <c r="AY27" s="1050"/>
      <c r="AZ27" s="1048"/>
      <c r="BA27" s="1049"/>
      <c r="BB27" s="1049"/>
      <c r="BC27" s="1049"/>
      <c r="BD27" s="1050"/>
      <c r="BE27" s="1048"/>
      <c r="BF27" s="1049"/>
      <c r="BG27" s="1049"/>
      <c r="BH27" s="1049"/>
      <c r="BI27" s="1060"/>
      <c r="BJ27" s="216"/>
      <c r="BK27" s="216"/>
      <c r="BL27" s="216"/>
      <c r="BM27" s="216"/>
      <c r="BN27" s="216"/>
      <c r="BO27" s="226"/>
      <c r="BP27" s="226"/>
      <c r="BQ27" s="223">
        <v>21</v>
      </c>
      <c r="BR27" s="224"/>
      <c r="BS27" s="1036"/>
      <c r="BT27" s="1037"/>
      <c r="BU27" s="1037"/>
      <c r="BV27" s="1037"/>
      <c r="BW27" s="1037"/>
      <c r="BX27" s="1037"/>
      <c r="BY27" s="1037"/>
      <c r="BZ27" s="1037"/>
      <c r="CA27" s="1037"/>
      <c r="CB27" s="1037"/>
      <c r="CC27" s="1037"/>
      <c r="CD27" s="1037"/>
      <c r="CE27" s="1037"/>
      <c r="CF27" s="1037"/>
      <c r="CG27" s="1058"/>
      <c r="CH27" s="1033"/>
      <c r="CI27" s="1034"/>
      <c r="CJ27" s="1034"/>
      <c r="CK27" s="1034"/>
      <c r="CL27" s="1035"/>
      <c r="CM27" s="1033"/>
      <c r="CN27" s="1034"/>
      <c r="CO27" s="1034"/>
      <c r="CP27" s="1034"/>
      <c r="CQ27" s="1035"/>
      <c r="CR27" s="1033"/>
      <c r="CS27" s="1034"/>
      <c r="CT27" s="1034"/>
      <c r="CU27" s="1034"/>
      <c r="CV27" s="1035"/>
      <c r="CW27" s="1033"/>
      <c r="CX27" s="1034"/>
      <c r="CY27" s="1034"/>
      <c r="CZ27" s="1034"/>
      <c r="DA27" s="1035"/>
      <c r="DB27" s="1033"/>
      <c r="DC27" s="1034"/>
      <c r="DD27" s="1034"/>
      <c r="DE27" s="1034"/>
      <c r="DF27" s="1035"/>
      <c r="DG27" s="1033"/>
      <c r="DH27" s="1034"/>
      <c r="DI27" s="1034"/>
      <c r="DJ27" s="1034"/>
      <c r="DK27" s="1035"/>
      <c r="DL27" s="1033"/>
      <c r="DM27" s="1034"/>
      <c r="DN27" s="1034"/>
      <c r="DO27" s="1034"/>
      <c r="DP27" s="1035"/>
      <c r="DQ27" s="1033"/>
      <c r="DR27" s="1034"/>
      <c r="DS27" s="1034"/>
      <c r="DT27" s="1034"/>
      <c r="DU27" s="1035"/>
      <c r="DV27" s="1036"/>
      <c r="DW27" s="1037"/>
      <c r="DX27" s="1037"/>
      <c r="DY27" s="1037"/>
      <c r="DZ27" s="1038"/>
      <c r="EA27" s="214"/>
    </row>
    <row r="28" spans="1:131" ht="26.25" customHeight="1" thickTop="1" x14ac:dyDescent="0.2">
      <c r="A28" s="227">
        <v>1</v>
      </c>
      <c r="B28" s="1091" t="s">
        <v>409</v>
      </c>
      <c r="C28" s="1092"/>
      <c r="D28" s="1092"/>
      <c r="E28" s="1092"/>
      <c r="F28" s="1092"/>
      <c r="G28" s="1092"/>
      <c r="H28" s="1092"/>
      <c r="I28" s="1092"/>
      <c r="J28" s="1092"/>
      <c r="K28" s="1092"/>
      <c r="L28" s="1092"/>
      <c r="M28" s="1092"/>
      <c r="N28" s="1092"/>
      <c r="O28" s="1092"/>
      <c r="P28" s="1093"/>
      <c r="Q28" s="1094">
        <v>6208</v>
      </c>
      <c r="R28" s="1095"/>
      <c r="S28" s="1095"/>
      <c r="T28" s="1095"/>
      <c r="U28" s="1095"/>
      <c r="V28" s="1095">
        <v>6112</v>
      </c>
      <c r="W28" s="1095"/>
      <c r="X28" s="1095"/>
      <c r="Y28" s="1095"/>
      <c r="Z28" s="1095"/>
      <c r="AA28" s="1095">
        <v>95</v>
      </c>
      <c r="AB28" s="1095"/>
      <c r="AC28" s="1095"/>
      <c r="AD28" s="1095"/>
      <c r="AE28" s="1096"/>
      <c r="AF28" s="1097">
        <v>95</v>
      </c>
      <c r="AG28" s="1095"/>
      <c r="AH28" s="1095"/>
      <c r="AI28" s="1095"/>
      <c r="AJ28" s="1098"/>
      <c r="AK28" s="1086">
        <v>546</v>
      </c>
      <c r="AL28" s="1087"/>
      <c r="AM28" s="1087"/>
      <c r="AN28" s="1087"/>
      <c r="AO28" s="1087"/>
      <c r="AP28" s="1087" t="s">
        <v>592</v>
      </c>
      <c r="AQ28" s="1087"/>
      <c r="AR28" s="1087"/>
      <c r="AS28" s="1087"/>
      <c r="AT28" s="1087"/>
      <c r="AU28" s="1087" t="s">
        <v>592</v>
      </c>
      <c r="AV28" s="1087"/>
      <c r="AW28" s="1087"/>
      <c r="AX28" s="1087"/>
      <c r="AY28" s="1087"/>
      <c r="AZ28" s="1088" t="s">
        <v>592</v>
      </c>
      <c r="BA28" s="1088"/>
      <c r="BB28" s="1088"/>
      <c r="BC28" s="1088"/>
      <c r="BD28" s="1088"/>
      <c r="BE28" s="1089"/>
      <c r="BF28" s="1089"/>
      <c r="BG28" s="1089"/>
      <c r="BH28" s="1089"/>
      <c r="BI28" s="1090"/>
      <c r="BJ28" s="216"/>
      <c r="BK28" s="216"/>
      <c r="BL28" s="216"/>
      <c r="BM28" s="216"/>
      <c r="BN28" s="216"/>
      <c r="BO28" s="226"/>
      <c r="BP28" s="226"/>
      <c r="BQ28" s="223">
        <v>22</v>
      </c>
      <c r="BR28" s="224"/>
      <c r="BS28" s="1036"/>
      <c r="BT28" s="1037"/>
      <c r="BU28" s="1037"/>
      <c r="BV28" s="1037"/>
      <c r="BW28" s="1037"/>
      <c r="BX28" s="1037"/>
      <c r="BY28" s="1037"/>
      <c r="BZ28" s="1037"/>
      <c r="CA28" s="1037"/>
      <c r="CB28" s="1037"/>
      <c r="CC28" s="1037"/>
      <c r="CD28" s="1037"/>
      <c r="CE28" s="1037"/>
      <c r="CF28" s="1037"/>
      <c r="CG28" s="1058"/>
      <c r="CH28" s="1033"/>
      <c r="CI28" s="1034"/>
      <c r="CJ28" s="1034"/>
      <c r="CK28" s="1034"/>
      <c r="CL28" s="1035"/>
      <c r="CM28" s="1033"/>
      <c r="CN28" s="1034"/>
      <c r="CO28" s="1034"/>
      <c r="CP28" s="1034"/>
      <c r="CQ28" s="1035"/>
      <c r="CR28" s="1033"/>
      <c r="CS28" s="1034"/>
      <c r="CT28" s="1034"/>
      <c r="CU28" s="1034"/>
      <c r="CV28" s="1035"/>
      <c r="CW28" s="1033"/>
      <c r="CX28" s="1034"/>
      <c r="CY28" s="1034"/>
      <c r="CZ28" s="1034"/>
      <c r="DA28" s="1035"/>
      <c r="DB28" s="1033"/>
      <c r="DC28" s="1034"/>
      <c r="DD28" s="1034"/>
      <c r="DE28" s="1034"/>
      <c r="DF28" s="1035"/>
      <c r="DG28" s="1033"/>
      <c r="DH28" s="1034"/>
      <c r="DI28" s="1034"/>
      <c r="DJ28" s="1034"/>
      <c r="DK28" s="1035"/>
      <c r="DL28" s="1033"/>
      <c r="DM28" s="1034"/>
      <c r="DN28" s="1034"/>
      <c r="DO28" s="1034"/>
      <c r="DP28" s="1035"/>
      <c r="DQ28" s="1033"/>
      <c r="DR28" s="1034"/>
      <c r="DS28" s="1034"/>
      <c r="DT28" s="1034"/>
      <c r="DU28" s="1035"/>
      <c r="DV28" s="1036"/>
      <c r="DW28" s="1037"/>
      <c r="DX28" s="1037"/>
      <c r="DY28" s="1037"/>
      <c r="DZ28" s="1038"/>
      <c r="EA28" s="214"/>
    </row>
    <row r="29" spans="1:131" ht="26.25" customHeight="1" x14ac:dyDescent="0.2">
      <c r="A29" s="227">
        <v>2</v>
      </c>
      <c r="B29" s="1074" t="s">
        <v>410</v>
      </c>
      <c r="C29" s="1075"/>
      <c r="D29" s="1075"/>
      <c r="E29" s="1075"/>
      <c r="F29" s="1075"/>
      <c r="G29" s="1075"/>
      <c r="H29" s="1075"/>
      <c r="I29" s="1075"/>
      <c r="J29" s="1075"/>
      <c r="K29" s="1075"/>
      <c r="L29" s="1075"/>
      <c r="M29" s="1075"/>
      <c r="N29" s="1075"/>
      <c r="O29" s="1075"/>
      <c r="P29" s="1076"/>
      <c r="Q29" s="1082">
        <v>4640</v>
      </c>
      <c r="R29" s="1083"/>
      <c r="S29" s="1083"/>
      <c r="T29" s="1083"/>
      <c r="U29" s="1083"/>
      <c r="V29" s="1083">
        <v>4491</v>
      </c>
      <c r="W29" s="1083"/>
      <c r="X29" s="1083"/>
      <c r="Y29" s="1083"/>
      <c r="Z29" s="1083"/>
      <c r="AA29" s="1083">
        <v>148</v>
      </c>
      <c r="AB29" s="1083"/>
      <c r="AC29" s="1083"/>
      <c r="AD29" s="1083"/>
      <c r="AE29" s="1084"/>
      <c r="AF29" s="1079">
        <v>148</v>
      </c>
      <c r="AG29" s="1080"/>
      <c r="AH29" s="1080"/>
      <c r="AI29" s="1080"/>
      <c r="AJ29" s="1081"/>
      <c r="AK29" s="1021">
        <v>769</v>
      </c>
      <c r="AL29" s="1012"/>
      <c r="AM29" s="1012"/>
      <c r="AN29" s="1012"/>
      <c r="AO29" s="1012"/>
      <c r="AP29" s="1012" t="s">
        <v>592</v>
      </c>
      <c r="AQ29" s="1012"/>
      <c r="AR29" s="1012"/>
      <c r="AS29" s="1012"/>
      <c r="AT29" s="1012"/>
      <c r="AU29" s="1012" t="s">
        <v>592</v>
      </c>
      <c r="AV29" s="1012"/>
      <c r="AW29" s="1012"/>
      <c r="AX29" s="1012"/>
      <c r="AY29" s="1012"/>
      <c r="AZ29" s="1085" t="s">
        <v>592</v>
      </c>
      <c r="BA29" s="1085"/>
      <c r="BB29" s="1085"/>
      <c r="BC29" s="1085"/>
      <c r="BD29" s="1085"/>
      <c r="BE29" s="1013"/>
      <c r="BF29" s="1013"/>
      <c r="BG29" s="1013"/>
      <c r="BH29" s="1013"/>
      <c r="BI29" s="1014"/>
      <c r="BJ29" s="216"/>
      <c r="BK29" s="216"/>
      <c r="BL29" s="216"/>
      <c r="BM29" s="216"/>
      <c r="BN29" s="216"/>
      <c r="BO29" s="226"/>
      <c r="BP29" s="226"/>
      <c r="BQ29" s="223">
        <v>23</v>
      </c>
      <c r="BR29" s="224"/>
      <c r="BS29" s="1036"/>
      <c r="BT29" s="1037"/>
      <c r="BU29" s="1037"/>
      <c r="BV29" s="1037"/>
      <c r="BW29" s="1037"/>
      <c r="BX29" s="1037"/>
      <c r="BY29" s="1037"/>
      <c r="BZ29" s="1037"/>
      <c r="CA29" s="1037"/>
      <c r="CB29" s="1037"/>
      <c r="CC29" s="1037"/>
      <c r="CD29" s="1037"/>
      <c r="CE29" s="1037"/>
      <c r="CF29" s="1037"/>
      <c r="CG29" s="1058"/>
      <c r="CH29" s="1033"/>
      <c r="CI29" s="1034"/>
      <c r="CJ29" s="1034"/>
      <c r="CK29" s="1034"/>
      <c r="CL29" s="1035"/>
      <c r="CM29" s="1033"/>
      <c r="CN29" s="1034"/>
      <c r="CO29" s="1034"/>
      <c r="CP29" s="1034"/>
      <c r="CQ29" s="1035"/>
      <c r="CR29" s="1033"/>
      <c r="CS29" s="1034"/>
      <c r="CT29" s="1034"/>
      <c r="CU29" s="1034"/>
      <c r="CV29" s="1035"/>
      <c r="CW29" s="1033"/>
      <c r="CX29" s="1034"/>
      <c r="CY29" s="1034"/>
      <c r="CZ29" s="1034"/>
      <c r="DA29" s="1035"/>
      <c r="DB29" s="1033"/>
      <c r="DC29" s="1034"/>
      <c r="DD29" s="1034"/>
      <c r="DE29" s="1034"/>
      <c r="DF29" s="1035"/>
      <c r="DG29" s="1033"/>
      <c r="DH29" s="1034"/>
      <c r="DI29" s="1034"/>
      <c r="DJ29" s="1034"/>
      <c r="DK29" s="1035"/>
      <c r="DL29" s="1033"/>
      <c r="DM29" s="1034"/>
      <c r="DN29" s="1034"/>
      <c r="DO29" s="1034"/>
      <c r="DP29" s="1035"/>
      <c r="DQ29" s="1033"/>
      <c r="DR29" s="1034"/>
      <c r="DS29" s="1034"/>
      <c r="DT29" s="1034"/>
      <c r="DU29" s="1035"/>
      <c r="DV29" s="1036"/>
      <c r="DW29" s="1037"/>
      <c r="DX29" s="1037"/>
      <c r="DY29" s="1037"/>
      <c r="DZ29" s="1038"/>
      <c r="EA29" s="214"/>
    </row>
    <row r="30" spans="1:131" ht="26.25" customHeight="1" x14ac:dyDescent="0.2">
      <c r="A30" s="227">
        <v>3</v>
      </c>
      <c r="B30" s="1074" t="s">
        <v>411</v>
      </c>
      <c r="C30" s="1075"/>
      <c r="D30" s="1075"/>
      <c r="E30" s="1075"/>
      <c r="F30" s="1075"/>
      <c r="G30" s="1075"/>
      <c r="H30" s="1075"/>
      <c r="I30" s="1075"/>
      <c r="J30" s="1075"/>
      <c r="K30" s="1075"/>
      <c r="L30" s="1075"/>
      <c r="M30" s="1075"/>
      <c r="N30" s="1075"/>
      <c r="O30" s="1075"/>
      <c r="P30" s="1076"/>
      <c r="Q30" s="1082">
        <v>1063</v>
      </c>
      <c r="R30" s="1083"/>
      <c r="S30" s="1083"/>
      <c r="T30" s="1083"/>
      <c r="U30" s="1083"/>
      <c r="V30" s="1083">
        <v>1063</v>
      </c>
      <c r="W30" s="1083"/>
      <c r="X30" s="1083"/>
      <c r="Y30" s="1083"/>
      <c r="Z30" s="1083"/>
      <c r="AA30" s="1083">
        <v>0</v>
      </c>
      <c r="AB30" s="1083"/>
      <c r="AC30" s="1083"/>
      <c r="AD30" s="1083"/>
      <c r="AE30" s="1084"/>
      <c r="AF30" s="1079">
        <v>0</v>
      </c>
      <c r="AG30" s="1080"/>
      <c r="AH30" s="1080"/>
      <c r="AI30" s="1080"/>
      <c r="AJ30" s="1081"/>
      <c r="AK30" s="1021">
        <v>184</v>
      </c>
      <c r="AL30" s="1012"/>
      <c r="AM30" s="1012"/>
      <c r="AN30" s="1012"/>
      <c r="AO30" s="1012"/>
      <c r="AP30" s="1012" t="s">
        <v>592</v>
      </c>
      <c r="AQ30" s="1012"/>
      <c r="AR30" s="1012"/>
      <c r="AS30" s="1012"/>
      <c r="AT30" s="1012"/>
      <c r="AU30" s="1012" t="s">
        <v>592</v>
      </c>
      <c r="AV30" s="1012"/>
      <c r="AW30" s="1012"/>
      <c r="AX30" s="1012"/>
      <c r="AY30" s="1012"/>
      <c r="AZ30" s="1085" t="s">
        <v>592</v>
      </c>
      <c r="BA30" s="1085"/>
      <c r="BB30" s="1085"/>
      <c r="BC30" s="1085"/>
      <c r="BD30" s="1085"/>
      <c r="BE30" s="1013"/>
      <c r="BF30" s="1013"/>
      <c r="BG30" s="1013"/>
      <c r="BH30" s="1013"/>
      <c r="BI30" s="1014"/>
      <c r="BJ30" s="216"/>
      <c r="BK30" s="216"/>
      <c r="BL30" s="216"/>
      <c r="BM30" s="216"/>
      <c r="BN30" s="216"/>
      <c r="BO30" s="226"/>
      <c r="BP30" s="226"/>
      <c r="BQ30" s="223">
        <v>24</v>
      </c>
      <c r="BR30" s="224"/>
      <c r="BS30" s="1036"/>
      <c r="BT30" s="1037"/>
      <c r="BU30" s="1037"/>
      <c r="BV30" s="1037"/>
      <c r="BW30" s="1037"/>
      <c r="BX30" s="1037"/>
      <c r="BY30" s="1037"/>
      <c r="BZ30" s="1037"/>
      <c r="CA30" s="1037"/>
      <c r="CB30" s="1037"/>
      <c r="CC30" s="1037"/>
      <c r="CD30" s="1037"/>
      <c r="CE30" s="1037"/>
      <c r="CF30" s="1037"/>
      <c r="CG30" s="1058"/>
      <c r="CH30" s="1033"/>
      <c r="CI30" s="1034"/>
      <c r="CJ30" s="1034"/>
      <c r="CK30" s="1034"/>
      <c r="CL30" s="1035"/>
      <c r="CM30" s="1033"/>
      <c r="CN30" s="1034"/>
      <c r="CO30" s="1034"/>
      <c r="CP30" s="1034"/>
      <c r="CQ30" s="1035"/>
      <c r="CR30" s="1033"/>
      <c r="CS30" s="1034"/>
      <c r="CT30" s="1034"/>
      <c r="CU30" s="1034"/>
      <c r="CV30" s="1035"/>
      <c r="CW30" s="1033"/>
      <c r="CX30" s="1034"/>
      <c r="CY30" s="1034"/>
      <c r="CZ30" s="1034"/>
      <c r="DA30" s="1035"/>
      <c r="DB30" s="1033"/>
      <c r="DC30" s="1034"/>
      <c r="DD30" s="1034"/>
      <c r="DE30" s="1034"/>
      <c r="DF30" s="1035"/>
      <c r="DG30" s="1033"/>
      <c r="DH30" s="1034"/>
      <c r="DI30" s="1034"/>
      <c r="DJ30" s="1034"/>
      <c r="DK30" s="1035"/>
      <c r="DL30" s="1033"/>
      <c r="DM30" s="1034"/>
      <c r="DN30" s="1034"/>
      <c r="DO30" s="1034"/>
      <c r="DP30" s="1035"/>
      <c r="DQ30" s="1033"/>
      <c r="DR30" s="1034"/>
      <c r="DS30" s="1034"/>
      <c r="DT30" s="1034"/>
      <c r="DU30" s="1035"/>
      <c r="DV30" s="1036"/>
      <c r="DW30" s="1037"/>
      <c r="DX30" s="1037"/>
      <c r="DY30" s="1037"/>
      <c r="DZ30" s="1038"/>
      <c r="EA30" s="214"/>
    </row>
    <row r="31" spans="1:131" ht="26.25" customHeight="1" x14ac:dyDescent="0.2">
      <c r="A31" s="227">
        <v>4</v>
      </c>
      <c r="B31" s="1074" t="s">
        <v>412</v>
      </c>
      <c r="C31" s="1075"/>
      <c r="D31" s="1075"/>
      <c r="E31" s="1075"/>
      <c r="F31" s="1075"/>
      <c r="G31" s="1075"/>
      <c r="H31" s="1075"/>
      <c r="I31" s="1075"/>
      <c r="J31" s="1075"/>
      <c r="K31" s="1075"/>
      <c r="L31" s="1075"/>
      <c r="M31" s="1075"/>
      <c r="N31" s="1075"/>
      <c r="O31" s="1075"/>
      <c r="P31" s="1076"/>
      <c r="Q31" s="1082">
        <v>1526</v>
      </c>
      <c r="R31" s="1083"/>
      <c r="S31" s="1083"/>
      <c r="T31" s="1083"/>
      <c r="U31" s="1083"/>
      <c r="V31" s="1083">
        <v>1516</v>
      </c>
      <c r="W31" s="1083"/>
      <c r="X31" s="1083"/>
      <c r="Y31" s="1083"/>
      <c r="Z31" s="1083"/>
      <c r="AA31" s="1083">
        <v>10</v>
      </c>
      <c r="AB31" s="1083"/>
      <c r="AC31" s="1083"/>
      <c r="AD31" s="1083"/>
      <c r="AE31" s="1084"/>
      <c r="AF31" s="1079">
        <v>2495</v>
      </c>
      <c r="AG31" s="1080"/>
      <c r="AH31" s="1080"/>
      <c r="AI31" s="1080"/>
      <c r="AJ31" s="1081"/>
      <c r="AK31" s="1021">
        <v>5</v>
      </c>
      <c r="AL31" s="1012"/>
      <c r="AM31" s="1012"/>
      <c r="AN31" s="1012"/>
      <c r="AO31" s="1012"/>
      <c r="AP31" s="1012">
        <v>101</v>
      </c>
      <c r="AQ31" s="1012"/>
      <c r="AR31" s="1012"/>
      <c r="AS31" s="1012"/>
      <c r="AT31" s="1012"/>
      <c r="AU31" s="1012">
        <v>0</v>
      </c>
      <c r="AV31" s="1012"/>
      <c r="AW31" s="1012"/>
      <c r="AX31" s="1012"/>
      <c r="AY31" s="1012"/>
      <c r="AZ31" s="1085" t="s">
        <v>592</v>
      </c>
      <c r="BA31" s="1085"/>
      <c r="BB31" s="1085"/>
      <c r="BC31" s="1085"/>
      <c r="BD31" s="1085"/>
      <c r="BE31" s="1013" t="s">
        <v>413</v>
      </c>
      <c r="BF31" s="1013"/>
      <c r="BG31" s="1013"/>
      <c r="BH31" s="1013"/>
      <c r="BI31" s="1014"/>
      <c r="BJ31" s="216"/>
      <c r="BK31" s="216"/>
      <c r="BL31" s="216"/>
      <c r="BM31" s="216"/>
      <c r="BN31" s="216"/>
      <c r="BO31" s="226"/>
      <c r="BP31" s="226"/>
      <c r="BQ31" s="223">
        <v>25</v>
      </c>
      <c r="BR31" s="224"/>
      <c r="BS31" s="1036"/>
      <c r="BT31" s="1037"/>
      <c r="BU31" s="1037"/>
      <c r="BV31" s="1037"/>
      <c r="BW31" s="1037"/>
      <c r="BX31" s="1037"/>
      <c r="BY31" s="1037"/>
      <c r="BZ31" s="1037"/>
      <c r="CA31" s="1037"/>
      <c r="CB31" s="1037"/>
      <c r="CC31" s="1037"/>
      <c r="CD31" s="1037"/>
      <c r="CE31" s="1037"/>
      <c r="CF31" s="1037"/>
      <c r="CG31" s="1058"/>
      <c r="CH31" s="1033"/>
      <c r="CI31" s="1034"/>
      <c r="CJ31" s="1034"/>
      <c r="CK31" s="1034"/>
      <c r="CL31" s="1035"/>
      <c r="CM31" s="1033"/>
      <c r="CN31" s="1034"/>
      <c r="CO31" s="1034"/>
      <c r="CP31" s="1034"/>
      <c r="CQ31" s="1035"/>
      <c r="CR31" s="1033"/>
      <c r="CS31" s="1034"/>
      <c r="CT31" s="1034"/>
      <c r="CU31" s="1034"/>
      <c r="CV31" s="1035"/>
      <c r="CW31" s="1033"/>
      <c r="CX31" s="1034"/>
      <c r="CY31" s="1034"/>
      <c r="CZ31" s="1034"/>
      <c r="DA31" s="1035"/>
      <c r="DB31" s="1033"/>
      <c r="DC31" s="1034"/>
      <c r="DD31" s="1034"/>
      <c r="DE31" s="1034"/>
      <c r="DF31" s="1035"/>
      <c r="DG31" s="1033"/>
      <c r="DH31" s="1034"/>
      <c r="DI31" s="1034"/>
      <c r="DJ31" s="1034"/>
      <c r="DK31" s="1035"/>
      <c r="DL31" s="1033"/>
      <c r="DM31" s="1034"/>
      <c r="DN31" s="1034"/>
      <c r="DO31" s="1034"/>
      <c r="DP31" s="1035"/>
      <c r="DQ31" s="1033"/>
      <c r="DR31" s="1034"/>
      <c r="DS31" s="1034"/>
      <c r="DT31" s="1034"/>
      <c r="DU31" s="1035"/>
      <c r="DV31" s="1036"/>
      <c r="DW31" s="1037"/>
      <c r="DX31" s="1037"/>
      <c r="DY31" s="1037"/>
      <c r="DZ31" s="1038"/>
      <c r="EA31" s="214"/>
    </row>
    <row r="32" spans="1:131" ht="26.25" customHeight="1" x14ac:dyDescent="0.2">
      <c r="A32" s="227">
        <v>5</v>
      </c>
      <c r="B32" s="1074" t="s">
        <v>414</v>
      </c>
      <c r="C32" s="1075"/>
      <c r="D32" s="1075"/>
      <c r="E32" s="1075"/>
      <c r="F32" s="1075"/>
      <c r="G32" s="1075"/>
      <c r="H32" s="1075"/>
      <c r="I32" s="1075"/>
      <c r="J32" s="1075"/>
      <c r="K32" s="1075"/>
      <c r="L32" s="1075"/>
      <c r="M32" s="1075"/>
      <c r="N32" s="1075"/>
      <c r="O32" s="1075"/>
      <c r="P32" s="1076"/>
      <c r="Q32" s="1082">
        <v>1681</v>
      </c>
      <c r="R32" s="1083"/>
      <c r="S32" s="1083"/>
      <c r="T32" s="1083"/>
      <c r="U32" s="1083"/>
      <c r="V32" s="1083">
        <v>1679</v>
      </c>
      <c r="W32" s="1083"/>
      <c r="X32" s="1083"/>
      <c r="Y32" s="1083"/>
      <c r="Z32" s="1083"/>
      <c r="AA32" s="1083">
        <v>2</v>
      </c>
      <c r="AB32" s="1083"/>
      <c r="AC32" s="1083"/>
      <c r="AD32" s="1083"/>
      <c r="AE32" s="1084"/>
      <c r="AF32" s="1079">
        <v>128</v>
      </c>
      <c r="AG32" s="1080"/>
      <c r="AH32" s="1080"/>
      <c r="AI32" s="1080"/>
      <c r="AJ32" s="1081"/>
      <c r="AK32" s="1021">
        <v>754</v>
      </c>
      <c r="AL32" s="1012"/>
      <c r="AM32" s="1012"/>
      <c r="AN32" s="1012"/>
      <c r="AO32" s="1012"/>
      <c r="AP32" s="1012">
        <v>8187</v>
      </c>
      <c r="AQ32" s="1012"/>
      <c r="AR32" s="1012"/>
      <c r="AS32" s="1012"/>
      <c r="AT32" s="1012"/>
      <c r="AU32" s="1012">
        <v>3856</v>
      </c>
      <c r="AV32" s="1012"/>
      <c r="AW32" s="1012"/>
      <c r="AX32" s="1012"/>
      <c r="AY32" s="1012"/>
      <c r="AZ32" s="1085" t="s">
        <v>592</v>
      </c>
      <c r="BA32" s="1085"/>
      <c r="BB32" s="1085"/>
      <c r="BC32" s="1085"/>
      <c r="BD32" s="1085"/>
      <c r="BE32" s="1013" t="s">
        <v>415</v>
      </c>
      <c r="BF32" s="1013"/>
      <c r="BG32" s="1013"/>
      <c r="BH32" s="1013"/>
      <c r="BI32" s="1014"/>
      <c r="BJ32" s="216"/>
      <c r="BK32" s="216"/>
      <c r="BL32" s="216"/>
      <c r="BM32" s="216"/>
      <c r="BN32" s="216"/>
      <c r="BO32" s="226"/>
      <c r="BP32" s="226"/>
      <c r="BQ32" s="223">
        <v>26</v>
      </c>
      <c r="BR32" s="224"/>
      <c r="BS32" s="1036"/>
      <c r="BT32" s="1037"/>
      <c r="BU32" s="1037"/>
      <c r="BV32" s="1037"/>
      <c r="BW32" s="1037"/>
      <c r="BX32" s="1037"/>
      <c r="BY32" s="1037"/>
      <c r="BZ32" s="1037"/>
      <c r="CA32" s="1037"/>
      <c r="CB32" s="1037"/>
      <c r="CC32" s="1037"/>
      <c r="CD32" s="1037"/>
      <c r="CE32" s="1037"/>
      <c r="CF32" s="1037"/>
      <c r="CG32" s="1058"/>
      <c r="CH32" s="1033"/>
      <c r="CI32" s="1034"/>
      <c r="CJ32" s="1034"/>
      <c r="CK32" s="1034"/>
      <c r="CL32" s="1035"/>
      <c r="CM32" s="1033"/>
      <c r="CN32" s="1034"/>
      <c r="CO32" s="1034"/>
      <c r="CP32" s="1034"/>
      <c r="CQ32" s="1035"/>
      <c r="CR32" s="1033"/>
      <c r="CS32" s="1034"/>
      <c r="CT32" s="1034"/>
      <c r="CU32" s="1034"/>
      <c r="CV32" s="1035"/>
      <c r="CW32" s="1033"/>
      <c r="CX32" s="1034"/>
      <c r="CY32" s="1034"/>
      <c r="CZ32" s="1034"/>
      <c r="DA32" s="1035"/>
      <c r="DB32" s="1033"/>
      <c r="DC32" s="1034"/>
      <c r="DD32" s="1034"/>
      <c r="DE32" s="1034"/>
      <c r="DF32" s="1035"/>
      <c r="DG32" s="1033"/>
      <c r="DH32" s="1034"/>
      <c r="DI32" s="1034"/>
      <c r="DJ32" s="1034"/>
      <c r="DK32" s="1035"/>
      <c r="DL32" s="1033"/>
      <c r="DM32" s="1034"/>
      <c r="DN32" s="1034"/>
      <c r="DO32" s="1034"/>
      <c r="DP32" s="1035"/>
      <c r="DQ32" s="1033"/>
      <c r="DR32" s="1034"/>
      <c r="DS32" s="1034"/>
      <c r="DT32" s="1034"/>
      <c r="DU32" s="1035"/>
      <c r="DV32" s="1036"/>
      <c r="DW32" s="1037"/>
      <c r="DX32" s="1037"/>
      <c r="DY32" s="1037"/>
      <c r="DZ32" s="1038"/>
      <c r="EA32" s="214"/>
    </row>
    <row r="33" spans="1:131" ht="26.25" customHeight="1" x14ac:dyDescent="0.2">
      <c r="A33" s="227">
        <v>6</v>
      </c>
      <c r="B33" s="1074" t="s">
        <v>416</v>
      </c>
      <c r="C33" s="1075"/>
      <c r="D33" s="1075"/>
      <c r="E33" s="1075"/>
      <c r="F33" s="1075"/>
      <c r="G33" s="1075"/>
      <c r="H33" s="1075"/>
      <c r="I33" s="1075"/>
      <c r="J33" s="1075"/>
      <c r="K33" s="1075"/>
      <c r="L33" s="1075"/>
      <c r="M33" s="1075"/>
      <c r="N33" s="1075"/>
      <c r="O33" s="1075"/>
      <c r="P33" s="1076"/>
      <c r="Q33" s="1082">
        <v>61</v>
      </c>
      <c r="R33" s="1083"/>
      <c r="S33" s="1083"/>
      <c r="T33" s="1083"/>
      <c r="U33" s="1083"/>
      <c r="V33" s="1083">
        <v>61</v>
      </c>
      <c r="W33" s="1083"/>
      <c r="X33" s="1083"/>
      <c r="Y33" s="1083"/>
      <c r="Z33" s="1083"/>
      <c r="AA33" s="1083">
        <v>0</v>
      </c>
      <c r="AB33" s="1083"/>
      <c r="AC33" s="1083"/>
      <c r="AD33" s="1083"/>
      <c r="AE33" s="1084"/>
      <c r="AF33" s="1079">
        <v>42</v>
      </c>
      <c r="AG33" s="1080"/>
      <c r="AH33" s="1080"/>
      <c r="AI33" s="1080"/>
      <c r="AJ33" s="1081"/>
      <c r="AK33" s="1021">
        <v>64</v>
      </c>
      <c r="AL33" s="1012"/>
      <c r="AM33" s="1012"/>
      <c r="AN33" s="1012"/>
      <c r="AO33" s="1012"/>
      <c r="AP33" s="1012">
        <v>187</v>
      </c>
      <c r="AQ33" s="1012"/>
      <c r="AR33" s="1012"/>
      <c r="AS33" s="1012"/>
      <c r="AT33" s="1012"/>
      <c r="AU33" s="1012">
        <v>181</v>
      </c>
      <c r="AV33" s="1012"/>
      <c r="AW33" s="1012"/>
      <c r="AX33" s="1012"/>
      <c r="AY33" s="1012"/>
      <c r="AZ33" s="1085" t="s">
        <v>592</v>
      </c>
      <c r="BA33" s="1085"/>
      <c r="BB33" s="1085"/>
      <c r="BC33" s="1085"/>
      <c r="BD33" s="1085"/>
      <c r="BE33" s="1013" t="s">
        <v>417</v>
      </c>
      <c r="BF33" s="1013"/>
      <c r="BG33" s="1013"/>
      <c r="BH33" s="1013"/>
      <c r="BI33" s="1014"/>
      <c r="BJ33" s="216"/>
      <c r="BK33" s="216"/>
      <c r="BL33" s="216"/>
      <c r="BM33" s="216"/>
      <c r="BN33" s="216"/>
      <c r="BO33" s="226"/>
      <c r="BP33" s="226"/>
      <c r="BQ33" s="223">
        <v>27</v>
      </c>
      <c r="BR33" s="224"/>
      <c r="BS33" s="1036"/>
      <c r="BT33" s="1037"/>
      <c r="BU33" s="1037"/>
      <c r="BV33" s="1037"/>
      <c r="BW33" s="1037"/>
      <c r="BX33" s="1037"/>
      <c r="BY33" s="1037"/>
      <c r="BZ33" s="1037"/>
      <c r="CA33" s="1037"/>
      <c r="CB33" s="1037"/>
      <c r="CC33" s="1037"/>
      <c r="CD33" s="1037"/>
      <c r="CE33" s="1037"/>
      <c r="CF33" s="1037"/>
      <c r="CG33" s="1058"/>
      <c r="CH33" s="1033"/>
      <c r="CI33" s="1034"/>
      <c r="CJ33" s="1034"/>
      <c r="CK33" s="1034"/>
      <c r="CL33" s="1035"/>
      <c r="CM33" s="1033"/>
      <c r="CN33" s="1034"/>
      <c r="CO33" s="1034"/>
      <c r="CP33" s="1034"/>
      <c r="CQ33" s="1035"/>
      <c r="CR33" s="1033"/>
      <c r="CS33" s="1034"/>
      <c r="CT33" s="1034"/>
      <c r="CU33" s="1034"/>
      <c r="CV33" s="1035"/>
      <c r="CW33" s="1033"/>
      <c r="CX33" s="1034"/>
      <c r="CY33" s="1034"/>
      <c r="CZ33" s="1034"/>
      <c r="DA33" s="1035"/>
      <c r="DB33" s="1033"/>
      <c r="DC33" s="1034"/>
      <c r="DD33" s="1034"/>
      <c r="DE33" s="1034"/>
      <c r="DF33" s="1035"/>
      <c r="DG33" s="1033"/>
      <c r="DH33" s="1034"/>
      <c r="DI33" s="1034"/>
      <c r="DJ33" s="1034"/>
      <c r="DK33" s="1035"/>
      <c r="DL33" s="1033"/>
      <c r="DM33" s="1034"/>
      <c r="DN33" s="1034"/>
      <c r="DO33" s="1034"/>
      <c r="DP33" s="1035"/>
      <c r="DQ33" s="1033"/>
      <c r="DR33" s="1034"/>
      <c r="DS33" s="1034"/>
      <c r="DT33" s="1034"/>
      <c r="DU33" s="1035"/>
      <c r="DV33" s="1036"/>
      <c r="DW33" s="1037"/>
      <c r="DX33" s="1037"/>
      <c r="DY33" s="1037"/>
      <c r="DZ33" s="1038"/>
      <c r="EA33" s="214"/>
    </row>
    <row r="34" spans="1:131" ht="26.25" customHeight="1" x14ac:dyDescent="0.2">
      <c r="A34" s="227">
        <v>7</v>
      </c>
      <c r="B34" s="1074"/>
      <c r="C34" s="1075"/>
      <c r="D34" s="1075"/>
      <c r="E34" s="1075"/>
      <c r="F34" s="1075"/>
      <c r="G34" s="1075"/>
      <c r="H34" s="1075"/>
      <c r="I34" s="1075"/>
      <c r="J34" s="1075"/>
      <c r="K34" s="1075"/>
      <c r="L34" s="1075"/>
      <c r="M34" s="1075"/>
      <c r="N34" s="1075"/>
      <c r="O34" s="1075"/>
      <c r="P34" s="1076"/>
      <c r="Q34" s="1082"/>
      <c r="R34" s="1083"/>
      <c r="S34" s="1083"/>
      <c r="T34" s="1083"/>
      <c r="U34" s="1083"/>
      <c r="V34" s="1083"/>
      <c r="W34" s="1083"/>
      <c r="X34" s="1083"/>
      <c r="Y34" s="1083"/>
      <c r="Z34" s="1083"/>
      <c r="AA34" s="1083"/>
      <c r="AB34" s="1083"/>
      <c r="AC34" s="1083"/>
      <c r="AD34" s="1083"/>
      <c r="AE34" s="1084"/>
      <c r="AF34" s="1079"/>
      <c r="AG34" s="1080"/>
      <c r="AH34" s="1080"/>
      <c r="AI34" s="1080"/>
      <c r="AJ34" s="1081"/>
      <c r="AK34" s="1021"/>
      <c r="AL34" s="1012"/>
      <c r="AM34" s="1012"/>
      <c r="AN34" s="1012"/>
      <c r="AO34" s="1012"/>
      <c r="AP34" s="1012"/>
      <c r="AQ34" s="1012"/>
      <c r="AR34" s="1012"/>
      <c r="AS34" s="1012"/>
      <c r="AT34" s="1012"/>
      <c r="AU34" s="1012"/>
      <c r="AV34" s="1012"/>
      <c r="AW34" s="1012"/>
      <c r="AX34" s="1012"/>
      <c r="AY34" s="1012"/>
      <c r="AZ34" s="1085"/>
      <c r="BA34" s="1085"/>
      <c r="BB34" s="1085"/>
      <c r="BC34" s="1085"/>
      <c r="BD34" s="1085"/>
      <c r="BE34" s="1013"/>
      <c r="BF34" s="1013"/>
      <c r="BG34" s="1013"/>
      <c r="BH34" s="1013"/>
      <c r="BI34" s="1014"/>
      <c r="BJ34" s="216"/>
      <c r="BK34" s="216"/>
      <c r="BL34" s="216"/>
      <c r="BM34" s="216"/>
      <c r="BN34" s="216"/>
      <c r="BO34" s="226"/>
      <c r="BP34" s="226"/>
      <c r="BQ34" s="223">
        <v>28</v>
      </c>
      <c r="BR34" s="224"/>
      <c r="BS34" s="1036"/>
      <c r="BT34" s="1037"/>
      <c r="BU34" s="1037"/>
      <c r="BV34" s="1037"/>
      <c r="BW34" s="1037"/>
      <c r="BX34" s="1037"/>
      <c r="BY34" s="1037"/>
      <c r="BZ34" s="1037"/>
      <c r="CA34" s="1037"/>
      <c r="CB34" s="1037"/>
      <c r="CC34" s="1037"/>
      <c r="CD34" s="1037"/>
      <c r="CE34" s="1037"/>
      <c r="CF34" s="1037"/>
      <c r="CG34" s="1058"/>
      <c r="CH34" s="1033"/>
      <c r="CI34" s="1034"/>
      <c r="CJ34" s="1034"/>
      <c r="CK34" s="1034"/>
      <c r="CL34" s="1035"/>
      <c r="CM34" s="1033"/>
      <c r="CN34" s="1034"/>
      <c r="CO34" s="1034"/>
      <c r="CP34" s="1034"/>
      <c r="CQ34" s="1035"/>
      <c r="CR34" s="1033"/>
      <c r="CS34" s="1034"/>
      <c r="CT34" s="1034"/>
      <c r="CU34" s="1034"/>
      <c r="CV34" s="1035"/>
      <c r="CW34" s="1033"/>
      <c r="CX34" s="1034"/>
      <c r="CY34" s="1034"/>
      <c r="CZ34" s="1034"/>
      <c r="DA34" s="1035"/>
      <c r="DB34" s="1033"/>
      <c r="DC34" s="1034"/>
      <c r="DD34" s="1034"/>
      <c r="DE34" s="1034"/>
      <c r="DF34" s="1035"/>
      <c r="DG34" s="1033"/>
      <c r="DH34" s="1034"/>
      <c r="DI34" s="1034"/>
      <c r="DJ34" s="1034"/>
      <c r="DK34" s="1035"/>
      <c r="DL34" s="1033"/>
      <c r="DM34" s="1034"/>
      <c r="DN34" s="1034"/>
      <c r="DO34" s="1034"/>
      <c r="DP34" s="1035"/>
      <c r="DQ34" s="1033"/>
      <c r="DR34" s="1034"/>
      <c r="DS34" s="1034"/>
      <c r="DT34" s="1034"/>
      <c r="DU34" s="1035"/>
      <c r="DV34" s="1036"/>
      <c r="DW34" s="1037"/>
      <c r="DX34" s="1037"/>
      <c r="DY34" s="1037"/>
      <c r="DZ34" s="1038"/>
      <c r="EA34" s="214"/>
    </row>
    <row r="35" spans="1:131" ht="26.25" customHeight="1" x14ac:dyDescent="0.2">
      <c r="A35" s="227">
        <v>8</v>
      </c>
      <c r="B35" s="1074"/>
      <c r="C35" s="1075"/>
      <c r="D35" s="1075"/>
      <c r="E35" s="1075"/>
      <c r="F35" s="1075"/>
      <c r="G35" s="1075"/>
      <c r="H35" s="1075"/>
      <c r="I35" s="1075"/>
      <c r="J35" s="1075"/>
      <c r="K35" s="1075"/>
      <c r="L35" s="1075"/>
      <c r="M35" s="1075"/>
      <c r="N35" s="1075"/>
      <c r="O35" s="1075"/>
      <c r="P35" s="1076"/>
      <c r="Q35" s="1082"/>
      <c r="R35" s="1083"/>
      <c r="S35" s="1083"/>
      <c r="T35" s="1083"/>
      <c r="U35" s="1083"/>
      <c r="V35" s="1083"/>
      <c r="W35" s="1083"/>
      <c r="X35" s="1083"/>
      <c r="Y35" s="1083"/>
      <c r="Z35" s="1083"/>
      <c r="AA35" s="1083"/>
      <c r="AB35" s="1083"/>
      <c r="AC35" s="1083"/>
      <c r="AD35" s="1083"/>
      <c r="AE35" s="1084"/>
      <c r="AF35" s="1079"/>
      <c r="AG35" s="1080"/>
      <c r="AH35" s="1080"/>
      <c r="AI35" s="1080"/>
      <c r="AJ35" s="1081"/>
      <c r="AK35" s="1021"/>
      <c r="AL35" s="1012"/>
      <c r="AM35" s="1012"/>
      <c r="AN35" s="1012"/>
      <c r="AO35" s="1012"/>
      <c r="AP35" s="1012"/>
      <c r="AQ35" s="1012"/>
      <c r="AR35" s="1012"/>
      <c r="AS35" s="1012"/>
      <c r="AT35" s="1012"/>
      <c r="AU35" s="1012"/>
      <c r="AV35" s="1012"/>
      <c r="AW35" s="1012"/>
      <c r="AX35" s="1012"/>
      <c r="AY35" s="1012"/>
      <c r="AZ35" s="1085"/>
      <c r="BA35" s="1085"/>
      <c r="BB35" s="1085"/>
      <c r="BC35" s="1085"/>
      <c r="BD35" s="1085"/>
      <c r="BE35" s="1013"/>
      <c r="BF35" s="1013"/>
      <c r="BG35" s="1013"/>
      <c r="BH35" s="1013"/>
      <c r="BI35" s="1014"/>
      <c r="BJ35" s="216"/>
      <c r="BK35" s="216"/>
      <c r="BL35" s="216"/>
      <c r="BM35" s="216"/>
      <c r="BN35" s="216"/>
      <c r="BO35" s="226"/>
      <c r="BP35" s="226"/>
      <c r="BQ35" s="223">
        <v>29</v>
      </c>
      <c r="BR35" s="224"/>
      <c r="BS35" s="1036"/>
      <c r="BT35" s="1037"/>
      <c r="BU35" s="1037"/>
      <c r="BV35" s="1037"/>
      <c r="BW35" s="1037"/>
      <c r="BX35" s="1037"/>
      <c r="BY35" s="1037"/>
      <c r="BZ35" s="1037"/>
      <c r="CA35" s="1037"/>
      <c r="CB35" s="1037"/>
      <c r="CC35" s="1037"/>
      <c r="CD35" s="1037"/>
      <c r="CE35" s="1037"/>
      <c r="CF35" s="1037"/>
      <c r="CG35" s="1058"/>
      <c r="CH35" s="1033"/>
      <c r="CI35" s="1034"/>
      <c r="CJ35" s="1034"/>
      <c r="CK35" s="1034"/>
      <c r="CL35" s="1035"/>
      <c r="CM35" s="1033"/>
      <c r="CN35" s="1034"/>
      <c r="CO35" s="1034"/>
      <c r="CP35" s="1034"/>
      <c r="CQ35" s="1035"/>
      <c r="CR35" s="1033"/>
      <c r="CS35" s="1034"/>
      <c r="CT35" s="1034"/>
      <c r="CU35" s="1034"/>
      <c r="CV35" s="1035"/>
      <c r="CW35" s="1033"/>
      <c r="CX35" s="1034"/>
      <c r="CY35" s="1034"/>
      <c r="CZ35" s="1034"/>
      <c r="DA35" s="1035"/>
      <c r="DB35" s="1033"/>
      <c r="DC35" s="1034"/>
      <c r="DD35" s="1034"/>
      <c r="DE35" s="1034"/>
      <c r="DF35" s="1035"/>
      <c r="DG35" s="1033"/>
      <c r="DH35" s="1034"/>
      <c r="DI35" s="1034"/>
      <c r="DJ35" s="1034"/>
      <c r="DK35" s="1035"/>
      <c r="DL35" s="1033"/>
      <c r="DM35" s="1034"/>
      <c r="DN35" s="1034"/>
      <c r="DO35" s="1034"/>
      <c r="DP35" s="1035"/>
      <c r="DQ35" s="1033"/>
      <c r="DR35" s="1034"/>
      <c r="DS35" s="1034"/>
      <c r="DT35" s="1034"/>
      <c r="DU35" s="1035"/>
      <c r="DV35" s="1036"/>
      <c r="DW35" s="1037"/>
      <c r="DX35" s="1037"/>
      <c r="DY35" s="1037"/>
      <c r="DZ35" s="1038"/>
      <c r="EA35" s="214"/>
    </row>
    <row r="36" spans="1:131" ht="26.25" customHeight="1" x14ac:dyDescent="0.2">
      <c r="A36" s="227">
        <v>9</v>
      </c>
      <c r="B36" s="1074"/>
      <c r="C36" s="1075"/>
      <c r="D36" s="1075"/>
      <c r="E36" s="1075"/>
      <c r="F36" s="1075"/>
      <c r="G36" s="1075"/>
      <c r="H36" s="1075"/>
      <c r="I36" s="1075"/>
      <c r="J36" s="1075"/>
      <c r="K36" s="1075"/>
      <c r="L36" s="1075"/>
      <c r="M36" s="1075"/>
      <c r="N36" s="1075"/>
      <c r="O36" s="1075"/>
      <c r="P36" s="1076"/>
      <c r="Q36" s="1082"/>
      <c r="R36" s="1083"/>
      <c r="S36" s="1083"/>
      <c r="T36" s="1083"/>
      <c r="U36" s="1083"/>
      <c r="V36" s="1083"/>
      <c r="W36" s="1083"/>
      <c r="X36" s="1083"/>
      <c r="Y36" s="1083"/>
      <c r="Z36" s="1083"/>
      <c r="AA36" s="1083"/>
      <c r="AB36" s="1083"/>
      <c r="AC36" s="1083"/>
      <c r="AD36" s="1083"/>
      <c r="AE36" s="1084"/>
      <c r="AF36" s="1079"/>
      <c r="AG36" s="1080"/>
      <c r="AH36" s="1080"/>
      <c r="AI36" s="1080"/>
      <c r="AJ36" s="1081"/>
      <c r="AK36" s="1021"/>
      <c r="AL36" s="1012"/>
      <c r="AM36" s="1012"/>
      <c r="AN36" s="1012"/>
      <c r="AO36" s="1012"/>
      <c r="AP36" s="1012"/>
      <c r="AQ36" s="1012"/>
      <c r="AR36" s="1012"/>
      <c r="AS36" s="1012"/>
      <c r="AT36" s="1012"/>
      <c r="AU36" s="1012"/>
      <c r="AV36" s="1012"/>
      <c r="AW36" s="1012"/>
      <c r="AX36" s="1012"/>
      <c r="AY36" s="1012"/>
      <c r="AZ36" s="1085"/>
      <c r="BA36" s="1085"/>
      <c r="BB36" s="1085"/>
      <c r="BC36" s="1085"/>
      <c r="BD36" s="1085"/>
      <c r="BE36" s="1013"/>
      <c r="BF36" s="1013"/>
      <c r="BG36" s="1013"/>
      <c r="BH36" s="1013"/>
      <c r="BI36" s="1014"/>
      <c r="BJ36" s="216"/>
      <c r="BK36" s="216"/>
      <c r="BL36" s="216"/>
      <c r="BM36" s="216"/>
      <c r="BN36" s="216"/>
      <c r="BO36" s="226"/>
      <c r="BP36" s="226"/>
      <c r="BQ36" s="223">
        <v>30</v>
      </c>
      <c r="BR36" s="224"/>
      <c r="BS36" s="1036"/>
      <c r="BT36" s="1037"/>
      <c r="BU36" s="1037"/>
      <c r="BV36" s="1037"/>
      <c r="BW36" s="1037"/>
      <c r="BX36" s="1037"/>
      <c r="BY36" s="1037"/>
      <c r="BZ36" s="1037"/>
      <c r="CA36" s="1037"/>
      <c r="CB36" s="1037"/>
      <c r="CC36" s="1037"/>
      <c r="CD36" s="1037"/>
      <c r="CE36" s="1037"/>
      <c r="CF36" s="1037"/>
      <c r="CG36" s="1058"/>
      <c r="CH36" s="1033"/>
      <c r="CI36" s="1034"/>
      <c r="CJ36" s="1034"/>
      <c r="CK36" s="1034"/>
      <c r="CL36" s="1035"/>
      <c r="CM36" s="1033"/>
      <c r="CN36" s="1034"/>
      <c r="CO36" s="1034"/>
      <c r="CP36" s="1034"/>
      <c r="CQ36" s="1035"/>
      <c r="CR36" s="1033"/>
      <c r="CS36" s="1034"/>
      <c r="CT36" s="1034"/>
      <c r="CU36" s="1034"/>
      <c r="CV36" s="1035"/>
      <c r="CW36" s="1033"/>
      <c r="CX36" s="1034"/>
      <c r="CY36" s="1034"/>
      <c r="CZ36" s="1034"/>
      <c r="DA36" s="1035"/>
      <c r="DB36" s="1033"/>
      <c r="DC36" s="1034"/>
      <c r="DD36" s="1034"/>
      <c r="DE36" s="1034"/>
      <c r="DF36" s="1035"/>
      <c r="DG36" s="1033"/>
      <c r="DH36" s="1034"/>
      <c r="DI36" s="1034"/>
      <c r="DJ36" s="1034"/>
      <c r="DK36" s="1035"/>
      <c r="DL36" s="1033"/>
      <c r="DM36" s="1034"/>
      <c r="DN36" s="1034"/>
      <c r="DO36" s="1034"/>
      <c r="DP36" s="1035"/>
      <c r="DQ36" s="1033"/>
      <c r="DR36" s="1034"/>
      <c r="DS36" s="1034"/>
      <c r="DT36" s="1034"/>
      <c r="DU36" s="1035"/>
      <c r="DV36" s="1036"/>
      <c r="DW36" s="1037"/>
      <c r="DX36" s="1037"/>
      <c r="DY36" s="1037"/>
      <c r="DZ36" s="1038"/>
      <c r="EA36" s="214"/>
    </row>
    <row r="37" spans="1:131" ht="26.25" customHeight="1" x14ac:dyDescent="0.2">
      <c r="A37" s="227">
        <v>10</v>
      </c>
      <c r="B37" s="1074"/>
      <c r="C37" s="1075"/>
      <c r="D37" s="1075"/>
      <c r="E37" s="1075"/>
      <c r="F37" s="1075"/>
      <c r="G37" s="1075"/>
      <c r="H37" s="1075"/>
      <c r="I37" s="1075"/>
      <c r="J37" s="1075"/>
      <c r="K37" s="1075"/>
      <c r="L37" s="1075"/>
      <c r="M37" s="1075"/>
      <c r="N37" s="1075"/>
      <c r="O37" s="1075"/>
      <c r="P37" s="1076"/>
      <c r="Q37" s="1082"/>
      <c r="R37" s="1083"/>
      <c r="S37" s="1083"/>
      <c r="T37" s="1083"/>
      <c r="U37" s="1083"/>
      <c r="V37" s="1083"/>
      <c r="W37" s="1083"/>
      <c r="X37" s="1083"/>
      <c r="Y37" s="1083"/>
      <c r="Z37" s="1083"/>
      <c r="AA37" s="1083"/>
      <c r="AB37" s="1083"/>
      <c r="AC37" s="1083"/>
      <c r="AD37" s="1083"/>
      <c r="AE37" s="1084"/>
      <c r="AF37" s="1079"/>
      <c r="AG37" s="1080"/>
      <c r="AH37" s="1080"/>
      <c r="AI37" s="1080"/>
      <c r="AJ37" s="1081"/>
      <c r="AK37" s="1021"/>
      <c r="AL37" s="1012"/>
      <c r="AM37" s="1012"/>
      <c r="AN37" s="1012"/>
      <c r="AO37" s="1012"/>
      <c r="AP37" s="1012"/>
      <c r="AQ37" s="1012"/>
      <c r="AR37" s="1012"/>
      <c r="AS37" s="1012"/>
      <c r="AT37" s="1012"/>
      <c r="AU37" s="1012"/>
      <c r="AV37" s="1012"/>
      <c r="AW37" s="1012"/>
      <c r="AX37" s="1012"/>
      <c r="AY37" s="1012"/>
      <c r="AZ37" s="1085"/>
      <c r="BA37" s="1085"/>
      <c r="BB37" s="1085"/>
      <c r="BC37" s="1085"/>
      <c r="BD37" s="1085"/>
      <c r="BE37" s="1013"/>
      <c r="BF37" s="1013"/>
      <c r="BG37" s="1013"/>
      <c r="BH37" s="1013"/>
      <c r="BI37" s="1014"/>
      <c r="BJ37" s="216"/>
      <c r="BK37" s="216"/>
      <c r="BL37" s="216"/>
      <c r="BM37" s="216"/>
      <c r="BN37" s="216"/>
      <c r="BO37" s="226"/>
      <c r="BP37" s="226"/>
      <c r="BQ37" s="223">
        <v>31</v>
      </c>
      <c r="BR37" s="224"/>
      <c r="BS37" s="1036"/>
      <c r="BT37" s="1037"/>
      <c r="BU37" s="1037"/>
      <c r="BV37" s="1037"/>
      <c r="BW37" s="1037"/>
      <c r="BX37" s="1037"/>
      <c r="BY37" s="1037"/>
      <c r="BZ37" s="1037"/>
      <c r="CA37" s="1037"/>
      <c r="CB37" s="1037"/>
      <c r="CC37" s="1037"/>
      <c r="CD37" s="1037"/>
      <c r="CE37" s="1037"/>
      <c r="CF37" s="1037"/>
      <c r="CG37" s="1058"/>
      <c r="CH37" s="1033"/>
      <c r="CI37" s="1034"/>
      <c r="CJ37" s="1034"/>
      <c r="CK37" s="1034"/>
      <c r="CL37" s="1035"/>
      <c r="CM37" s="1033"/>
      <c r="CN37" s="1034"/>
      <c r="CO37" s="1034"/>
      <c r="CP37" s="1034"/>
      <c r="CQ37" s="1035"/>
      <c r="CR37" s="1033"/>
      <c r="CS37" s="1034"/>
      <c r="CT37" s="1034"/>
      <c r="CU37" s="1034"/>
      <c r="CV37" s="1035"/>
      <c r="CW37" s="1033"/>
      <c r="CX37" s="1034"/>
      <c r="CY37" s="1034"/>
      <c r="CZ37" s="1034"/>
      <c r="DA37" s="1035"/>
      <c r="DB37" s="1033"/>
      <c r="DC37" s="1034"/>
      <c r="DD37" s="1034"/>
      <c r="DE37" s="1034"/>
      <c r="DF37" s="1035"/>
      <c r="DG37" s="1033"/>
      <c r="DH37" s="1034"/>
      <c r="DI37" s="1034"/>
      <c r="DJ37" s="1034"/>
      <c r="DK37" s="1035"/>
      <c r="DL37" s="1033"/>
      <c r="DM37" s="1034"/>
      <c r="DN37" s="1034"/>
      <c r="DO37" s="1034"/>
      <c r="DP37" s="1035"/>
      <c r="DQ37" s="1033"/>
      <c r="DR37" s="1034"/>
      <c r="DS37" s="1034"/>
      <c r="DT37" s="1034"/>
      <c r="DU37" s="1035"/>
      <c r="DV37" s="1036"/>
      <c r="DW37" s="1037"/>
      <c r="DX37" s="1037"/>
      <c r="DY37" s="1037"/>
      <c r="DZ37" s="1038"/>
      <c r="EA37" s="214"/>
    </row>
    <row r="38" spans="1:131" ht="26.25" customHeight="1" x14ac:dyDescent="0.2">
      <c r="A38" s="227">
        <v>11</v>
      </c>
      <c r="B38" s="1074"/>
      <c r="C38" s="1075"/>
      <c r="D38" s="1075"/>
      <c r="E38" s="1075"/>
      <c r="F38" s="1075"/>
      <c r="G38" s="1075"/>
      <c r="H38" s="1075"/>
      <c r="I38" s="1075"/>
      <c r="J38" s="1075"/>
      <c r="K38" s="1075"/>
      <c r="L38" s="1075"/>
      <c r="M38" s="1075"/>
      <c r="N38" s="1075"/>
      <c r="O38" s="1075"/>
      <c r="P38" s="1076"/>
      <c r="Q38" s="1082"/>
      <c r="R38" s="1083"/>
      <c r="S38" s="1083"/>
      <c r="T38" s="1083"/>
      <c r="U38" s="1083"/>
      <c r="V38" s="1083"/>
      <c r="W38" s="1083"/>
      <c r="X38" s="1083"/>
      <c r="Y38" s="1083"/>
      <c r="Z38" s="1083"/>
      <c r="AA38" s="1083"/>
      <c r="AB38" s="1083"/>
      <c r="AC38" s="1083"/>
      <c r="AD38" s="1083"/>
      <c r="AE38" s="1084"/>
      <c r="AF38" s="1079"/>
      <c r="AG38" s="1080"/>
      <c r="AH38" s="1080"/>
      <c r="AI38" s="1080"/>
      <c r="AJ38" s="1081"/>
      <c r="AK38" s="1021"/>
      <c r="AL38" s="1012"/>
      <c r="AM38" s="1012"/>
      <c r="AN38" s="1012"/>
      <c r="AO38" s="1012"/>
      <c r="AP38" s="1012"/>
      <c r="AQ38" s="1012"/>
      <c r="AR38" s="1012"/>
      <c r="AS38" s="1012"/>
      <c r="AT38" s="1012"/>
      <c r="AU38" s="1012"/>
      <c r="AV38" s="1012"/>
      <c r="AW38" s="1012"/>
      <c r="AX38" s="1012"/>
      <c r="AY38" s="1012"/>
      <c r="AZ38" s="1085"/>
      <c r="BA38" s="1085"/>
      <c r="BB38" s="1085"/>
      <c r="BC38" s="1085"/>
      <c r="BD38" s="1085"/>
      <c r="BE38" s="1013"/>
      <c r="BF38" s="1013"/>
      <c r="BG38" s="1013"/>
      <c r="BH38" s="1013"/>
      <c r="BI38" s="1014"/>
      <c r="BJ38" s="216"/>
      <c r="BK38" s="216"/>
      <c r="BL38" s="216"/>
      <c r="BM38" s="216"/>
      <c r="BN38" s="216"/>
      <c r="BO38" s="226"/>
      <c r="BP38" s="226"/>
      <c r="BQ38" s="223">
        <v>32</v>
      </c>
      <c r="BR38" s="224"/>
      <c r="BS38" s="1036"/>
      <c r="BT38" s="1037"/>
      <c r="BU38" s="1037"/>
      <c r="BV38" s="1037"/>
      <c r="BW38" s="1037"/>
      <c r="BX38" s="1037"/>
      <c r="BY38" s="1037"/>
      <c r="BZ38" s="1037"/>
      <c r="CA38" s="1037"/>
      <c r="CB38" s="1037"/>
      <c r="CC38" s="1037"/>
      <c r="CD38" s="1037"/>
      <c r="CE38" s="1037"/>
      <c r="CF38" s="1037"/>
      <c r="CG38" s="1058"/>
      <c r="CH38" s="1033"/>
      <c r="CI38" s="1034"/>
      <c r="CJ38" s="1034"/>
      <c r="CK38" s="1034"/>
      <c r="CL38" s="1035"/>
      <c r="CM38" s="1033"/>
      <c r="CN38" s="1034"/>
      <c r="CO38" s="1034"/>
      <c r="CP38" s="1034"/>
      <c r="CQ38" s="1035"/>
      <c r="CR38" s="1033"/>
      <c r="CS38" s="1034"/>
      <c r="CT38" s="1034"/>
      <c r="CU38" s="1034"/>
      <c r="CV38" s="1035"/>
      <c r="CW38" s="1033"/>
      <c r="CX38" s="1034"/>
      <c r="CY38" s="1034"/>
      <c r="CZ38" s="1034"/>
      <c r="DA38" s="1035"/>
      <c r="DB38" s="1033"/>
      <c r="DC38" s="1034"/>
      <c r="DD38" s="1034"/>
      <c r="DE38" s="1034"/>
      <c r="DF38" s="1035"/>
      <c r="DG38" s="1033"/>
      <c r="DH38" s="1034"/>
      <c r="DI38" s="1034"/>
      <c r="DJ38" s="1034"/>
      <c r="DK38" s="1035"/>
      <c r="DL38" s="1033"/>
      <c r="DM38" s="1034"/>
      <c r="DN38" s="1034"/>
      <c r="DO38" s="1034"/>
      <c r="DP38" s="1035"/>
      <c r="DQ38" s="1033"/>
      <c r="DR38" s="1034"/>
      <c r="DS38" s="1034"/>
      <c r="DT38" s="1034"/>
      <c r="DU38" s="1035"/>
      <c r="DV38" s="1036"/>
      <c r="DW38" s="1037"/>
      <c r="DX38" s="1037"/>
      <c r="DY38" s="1037"/>
      <c r="DZ38" s="1038"/>
      <c r="EA38" s="214"/>
    </row>
    <row r="39" spans="1:131" ht="26.25" customHeight="1" x14ac:dyDescent="0.2">
      <c r="A39" s="227">
        <v>12</v>
      </c>
      <c r="B39" s="1074"/>
      <c r="C39" s="1075"/>
      <c r="D39" s="1075"/>
      <c r="E39" s="1075"/>
      <c r="F39" s="1075"/>
      <c r="G39" s="1075"/>
      <c r="H39" s="1075"/>
      <c r="I39" s="1075"/>
      <c r="J39" s="1075"/>
      <c r="K39" s="1075"/>
      <c r="L39" s="1075"/>
      <c r="M39" s="1075"/>
      <c r="N39" s="1075"/>
      <c r="O39" s="1075"/>
      <c r="P39" s="1076"/>
      <c r="Q39" s="1082"/>
      <c r="R39" s="1083"/>
      <c r="S39" s="1083"/>
      <c r="T39" s="1083"/>
      <c r="U39" s="1083"/>
      <c r="V39" s="1083"/>
      <c r="W39" s="1083"/>
      <c r="X39" s="1083"/>
      <c r="Y39" s="1083"/>
      <c r="Z39" s="1083"/>
      <c r="AA39" s="1083"/>
      <c r="AB39" s="1083"/>
      <c r="AC39" s="1083"/>
      <c r="AD39" s="1083"/>
      <c r="AE39" s="1084"/>
      <c r="AF39" s="1079"/>
      <c r="AG39" s="1080"/>
      <c r="AH39" s="1080"/>
      <c r="AI39" s="1080"/>
      <c r="AJ39" s="1081"/>
      <c r="AK39" s="1021"/>
      <c r="AL39" s="1012"/>
      <c r="AM39" s="1012"/>
      <c r="AN39" s="1012"/>
      <c r="AO39" s="1012"/>
      <c r="AP39" s="1012"/>
      <c r="AQ39" s="1012"/>
      <c r="AR39" s="1012"/>
      <c r="AS39" s="1012"/>
      <c r="AT39" s="1012"/>
      <c r="AU39" s="1012"/>
      <c r="AV39" s="1012"/>
      <c r="AW39" s="1012"/>
      <c r="AX39" s="1012"/>
      <c r="AY39" s="1012"/>
      <c r="AZ39" s="1085"/>
      <c r="BA39" s="1085"/>
      <c r="BB39" s="1085"/>
      <c r="BC39" s="1085"/>
      <c r="BD39" s="1085"/>
      <c r="BE39" s="1013"/>
      <c r="BF39" s="1013"/>
      <c r="BG39" s="1013"/>
      <c r="BH39" s="1013"/>
      <c r="BI39" s="1014"/>
      <c r="BJ39" s="216"/>
      <c r="BK39" s="216"/>
      <c r="BL39" s="216"/>
      <c r="BM39" s="216"/>
      <c r="BN39" s="216"/>
      <c r="BO39" s="226"/>
      <c r="BP39" s="226"/>
      <c r="BQ39" s="223">
        <v>33</v>
      </c>
      <c r="BR39" s="224"/>
      <c r="BS39" s="1036"/>
      <c r="BT39" s="1037"/>
      <c r="BU39" s="1037"/>
      <c r="BV39" s="1037"/>
      <c r="BW39" s="1037"/>
      <c r="BX39" s="1037"/>
      <c r="BY39" s="1037"/>
      <c r="BZ39" s="1037"/>
      <c r="CA39" s="1037"/>
      <c r="CB39" s="1037"/>
      <c r="CC39" s="1037"/>
      <c r="CD39" s="1037"/>
      <c r="CE39" s="1037"/>
      <c r="CF39" s="1037"/>
      <c r="CG39" s="1058"/>
      <c r="CH39" s="1033"/>
      <c r="CI39" s="1034"/>
      <c r="CJ39" s="1034"/>
      <c r="CK39" s="1034"/>
      <c r="CL39" s="1035"/>
      <c r="CM39" s="1033"/>
      <c r="CN39" s="1034"/>
      <c r="CO39" s="1034"/>
      <c r="CP39" s="1034"/>
      <c r="CQ39" s="1035"/>
      <c r="CR39" s="1033"/>
      <c r="CS39" s="1034"/>
      <c r="CT39" s="1034"/>
      <c r="CU39" s="1034"/>
      <c r="CV39" s="1035"/>
      <c r="CW39" s="1033"/>
      <c r="CX39" s="1034"/>
      <c r="CY39" s="1034"/>
      <c r="CZ39" s="1034"/>
      <c r="DA39" s="1035"/>
      <c r="DB39" s="1033"/>
      <c r="DC39" s="1034"/>
      <c r="DD39" s="1034"/>
      <c r="DE39" s="1034"/>
      <c r="DF39" s="1035"/>
      <c r="DG39" s="1033"/>
      <c r="DH39" s="1034"/>
      <c r="DI39" s="1034"/>
      <c r="DJ39" s="1034"/>
      <c r="DK39" s="1035"/>
      <c r="DL39" s="1033"/>
      <c r="DM39" s="1034"/>
      <c r="DN39" s="1034"/>
      <c r="DO39" s="1034"/>
      <c r="DP39" s="1035"/>
      <c r="DQ39" s="1033"/>
      <c r="DR39" s="1034"/>
      <c r="DS39" s="1034"/>
      <c r="DT39" s="1034"/>
      <c r="DU39" s="1035"/>
      <c r="DV39" s="1036"/>
      <c r="DW39" s="1037"/>
      <c r="DX39" s="1037"/>
      <c r="DY39" s="1037"/>
      <c r="DZ39" s="1038"/>
      <c r="EA39" s="214"/>
    </row>
    <row r="40" spans="1:131" ht="26.25" customHeight="1" x14ac:dyDescent="0.2">
      <c r="A40" s="223">
        <v>13</v>
      </c>
      <c r="B40" s="1074"/>
      <c r="C40" s="1075"/>
      <c r="D40" s="1075"/>
      <c r="E40" s="1075"/>
      <c r="F40" s="1075"/>
      <c r="G40" s="1075"/>
      <c r="H40" s="1075"/>
      <c r="I40" s="1075"/>
      <c r="J40" s="1075"/>
      <c r="K40" s="1075"/>
      <c r="L40" s="1075"/>
      <c r="M40" s="1075"/>
      <c r="N40" s="1075"/>
      <c r="O40" s="1075"/>
      <c r="P40" s="1076"/>
      <c r="Q40" s="1082"/>
      <c r="R40" s="1083"/>
      <c r="S40" s="1083"/>
      <c r="T40" s="1083"/>
      <c r="U40" s="1083"/>
      <c r="V40" s="1083"/>
      <c r="W40" s="1083"/>
      <c r="X40" s="1083"/>
      <c r="Y40" s="1083"/>
      <c r="Z40" s="1083"/>
      <c r="AA40" s="1083"/>
      <c r="AB40" s="1083"/>
      <c r="AC40" s="1083"/>
      <c r="AD40" s="1083"/>
      <c r="AE40" s="1084"/>
      <c r="AF40" s="1079"/>
      <c r="AG40" s="1080"/>
      <c r="AH40" s="1080"/>
      <c r="AI40" s="1080"/>
      <c r="AJ40" s="1081"/>
      <c r="AK40" s="1021"/>
      <c r="AL40" s="1012"/>
      <c r="AM40" s="1012"/>
      <c r="AN40" s="1012"/>
      <c r="AO40" s="1012"/>
      <c r="AP40" s="1012"/>
      <c r="AQ40" s="1012"/>
      <c r="AR40" s="1012"/>
      <c r="AS40" s="1012"/>
      <c r="AT40" s="1012"/>
      <c r="AU40" s="1012"/>
      <c r="AV40" s="1012"/>
      <c r="AW40" s="1012"/>
      <c r="AX40" s="1012"/>
      <c r="AY40" s="1012"/>
      <c r="AZ40" s="1085"/>
      <c r="BA40" s="1085"/>
      <c r="BB40" s="1085"/>
      <c r="BC40" s="1085"/>
      <c r="BD40" s="1085"/>
      <c r="BE40" s="1013"/>
      <c r="BF40" s="1013"/>
      <c r="BG40" s="1013"/>
      <c r="BH40" s="1013"/>
      <c r="BI40" s="1014"/>
      <c r="BJ40" s="216"/>
      <c r="BK40" s="216"/>
      <c r="BL40" s="216"/>
      <c r="BM40" s="216"/>
      <c r="BN40" s="216"/>
      <c r="BO40" s="226"/>
      <c r="BP40" s="226"/>
      <c r="BQ40" s="223">
        <v>34</v>
      </c>
      <c r="BR40" s="224"/>
      <c r="BS40" s="1036"/>
      <c r="BT40" s="1037"/>
      <c r="BU40" s="1037"/>
      <c r="BV40" s="1037"/>
      <c r="BW40" s="1037"/>
      <c r="BX40" s="1037"/>
      <c r="BY40" s="1037"/>
      <c r="BZ40" s="1037"/>
      <c r="CA40" s="1037"/>
      <c r="CB40" s="1037"/>
      <c r="CC40" s="1037"/>
      <c r="CD40" s="1037"/>
      <c r="CE40" s="1037"/>
      <c r="CF40" s="1037"/>
      <c r="CG40" s="1058"/>
      <c r="CH40" s="1033"/>
      <c r="CI40" s="1034"/>
      <c r="CJ40" s="1034"/>
      <c r="CK40" s="1034"/>
      <c r="CL40" s="1035"/>
      <c r="CM40" s="1033"/>
      <c r="CN40" s="1034"/>
      <c r="CO40" s="1034"/>
      <c r="CP40" s="1034"/>
      <c r="CQ40" s="1035"/>
      <c r="CR40" s="1033"/>
      <c r="CS40" s="1034"/>
      <c r="CT40" s="1034"/>
      <c r="CU40" s="1034"/>
      <c r="CV40" s="1035"/>
      <c r="CW40" s="1033"/>
      <c r="CX40" s="1034"/>
      <c r="CY40" s="1034"/>
      <c r="CZ40" s="1034"/>
      <c r="DA40" s="1035"/>
      <c r="DB40" s="1033"/>
      <c r="DC40" s="1034"/>
      <c r="DD40" s="1034"/>
      <c r="DE40" s="1034"/>
      <c r="DF40" s="1035"/>
      <c r="DG40" s="1033"/>
      <c r="DH40" s="1034"/>
      <c r="DI40" s="1034"/>
      <c r="DJ40" s="1034"/>
      <c r="DK40" s="1035"/>
      <c r="DL40" s="1033"/>
      <c r="DM40" s="1034"/>
      <c r="DN40" s="1034"/>
      <c r="DO40" s="1034"/>
      <c r="DP40" s="1035"/>
      <c r="DQ40" s="1033"/>
      <c r="DR40" s="1034"/>
      <c r="DS40" s="1034"/>
      <c r="DT40" s="1034"/>
      <c r="DU40" s="1035"/>
      <c r="DV40" s="1036"/>
      <c r="DW40" s="1037"/>
      <c r="DX40" s="1037"/>
      <c r="DY40" s="1037"/>
      <c r="DZ40" s="1038"/>
      <c r="EA40" s="214"/>
    </row>
    <row r="41" spans="1:131" ht="26.25" customHeight="1" x14ac:dyDescent="0.2">
      <c r="A41" s="223">
        <v>14</v>
      </c>
      <c r="B41" s="1074"/>
      <c r="C41" s="1075"/>
      <c r="D41" s="1075"/>
      <c r="E41" s="1075"/>
      <c r="F41" s="1075"/>
      <c r="G41" s="1075"/>
      <c r="H41" s="1075"/>
      <c r="I41" s="1075"/>
      <c r="J41" s="1075"/>
      <c r="K41" s="1075"/>
      <c r="L41" s="1075"/>
      <c r="M41" s="1075"/>
      <c r="N41" s="1075"/>
      <c r="O41" s="1075"/>
      <c r="P41" s="1076"/>
      <c r="Q41" s="1082"/>
      <c r="R41" s="1083"/>
      <c r="S41" s="1083"/>
      <c r="T41" s="1083"/>
      <c r="U41" s="1083"/>
      <c r="V41" s="1083"/>
      <c r="W41" s="1083"/>
      <c r="X41" s="1083"/>
      <c r="Y41" s="1083"/>
      <c r="Z41" s="1083"/>
      <c r="AA41" s="1083"/>
      <c r="AB41" s="1083"/>
      <c r="AC41" s="1083"/>
      <c r="AD41" s="1083"/>
      <c r="AE41" s="1084"/>
      <c r="AF41" s="1079"/>
      <c r="AG41" s="1080"/>
      <c r="AH41" s="1080"/>
      <c r="AI41" s="1080"/>
      <c r="AJ41" s="1081"/>
      <c r="AK41" s="1021"/>
      <c r="AL41" s="1012"/>
      <c r="AM41" s="1012"/>
      <c r="AN41" s="1012"/>
      <c r="AO41" s="1012"/>
      <c r="AP41" s="1012"/>
      <c r="AQ41" s="1012"/>
      <c r="AR41" s="1012"/>
      <c r="AS41" s="1012"/>
      <c r="AT41" s="1012"/>
      <c r="AU41" s="1012"/>
      <c r="AV41" s="1012"/>
      <c r="AW41" s="1012"/>
      <c r="AX41" s="1012"/>
      <c r="AY41" s="1012"/>
      <c r="AZ41" s="1085"/>
      <c r="BA41" s="1085"/>
      <c r="BB41" s="1085"/>
      <c r="BC41" s="1085"/>
      <c r="BD41" s="1085"/>
      <c r="BE41" s="1013"/>
      <c r="BF41" s="1013"/>
      <c r="BG41" s="1013"/>
      <c r="BH41" s="1013"/>
      <c r="BI41" s="1014"/>
      <c r="BJ41" s="216"/>
      <c r="BK41" s="216"/>
      <c r="BL41" s="216"/>
      <c r="BM41" s="216"/>
      <c r="BN41" s="216"/>
      <c r="BO41" s="226"/>
      <c r="BP41" s="226"/>
      <c r="BQ41" s="223">
        <v>35</v>
      </c>
      <c r="BR41" s="224"/>
      <c r="BS41" s="1036"/>
      <c r="BT41" s="1037"/>
      <c r="BU41" s="1037"/>
      <c r="BV41" s="1037"/>
      <c r="BW41" s="1037"/>
      <c r="BX41" s="1037"/>
      <c r="BY41" s="1037"/>
      <c r="BZ41" s="1037"/>
      <c r="CA41" s="1037"/>
      <c r="CB41" s="1037"/>
      <c r="CC41" s="1037"/>
      <c r="CD41" s="1037"/>
      <c r="CE41" s="1037"/>
      <c r="CF41" s="1037"/>
      <c r="CG41" s="1058"/>
      <c r="CH41" s="1033"/>
      <c r="CI41" s="1034"/>
      <c r="CJ41" s="1034"/>
      <c r="CK41" s="1034"/>
      <c r="CL41" s="1035"/>
      <c r="CM41" s="1033"/>
      <c r="CN41" s="1034"/>
      <c r="CO41" s="1034"/>
      <c r="CP41" s="1034"/>
      <c r="CQ41" s="1035"/>
      <c r="CR41" s="1033"/>
      <c r="CS41" s="1034"/>
      <c r="CT41" s="1034"/>
      <c r="CU41" s="1034"/>
      <c r="CV41" s="1035"/>
      <c r="CW41" s="1033"/>
      <c r="CX41" s="1034"/>
      <c r="CY41" s="1034"/>
      <c r="CZ41" s="1034"/>
      <c r="DA41" s="1035"/>
      <c r="DB41" s="1033"/>
      <c r="DC41" s="1034"/>
      <c r="DD41" s="1034"/>
      <c r="DE41" s="1034"/>
      <c r="DF41" s="1035"/>
      <c r="DG41" s="1033"/>
      <c r="DH41" s="1034"/>
      <c r="DI41" s="1034"/>
      <c r="DJ41" s="1034"/>
      <c r="DK41" s="1035"/>
      <c r="DL41" s="1033"/>
      <c r="DM41" s="1034"/>
      <c r="DN41" s="1034"/>
      <c r="DO41" s="1034"/>
      <c r="DP41" s="1035"/>
      <c r="DQ41" s="1033"/>
      <c r="DR41" s="1034"/>
      <c r="DS41" s="1034"/>
      <c r="DT41" s="1034"/>
      <c r="DU41" s="1035"/>
      <c r="DV41" s="1036"/>
      <c r="DW41" s="1037"/>
      <c r="DX41" s="1037"/>
      <c r="DY41" s="1037"/>
      <c r="DZ41" s="1038"/>
      <c r="EA41" s="214"/>
    </row>
    <row r="42" spans="1:131" ht="26.25" customHeight="1" x14ac:dyDescent="0.2">
      <c r="A42" s="223">
        <v>15</v>
      </c>
      <c r="B42" s="1074"/>
      <c r="C42" s="1075"/>
      <c r="D42" s="1075"/>
      <c r="E42" s="1075"/>
      <c r="F42" s="1075"/>
      <c r="G42" s="1075"/>
      <c r="H42" s="1075"/>
      <c r="I42" s="1075"/>
      <c r="J42" s="1075"/>
      <c r="K42" s="1075"/>
      <c r="L42" s="1075"/>
      <c r="M42" s="1075"/>
      <c r="N42" s="1075"/>
      <c r="O42" s="1075"/>
      <c r="P42" s="1076"/>
      <c r="Q42" s="1082"/>
      <c r="R42" s="1083"/>
      <c r="S42" s="1083"/>
      <c r="T42" s="1083"/>
      <c r="U42" s="1083"/>
      <c r="V42" s="1083"/>
      <c r="W42" s="1083"/>
      <c r="X42" s="1083"/>
      <c r="Y42" s="1083"/>
      <c r="Z42" s="1083"/>
      <c r="AA42" s="1083"/>
      <c r="AB42" s="1083"/>
      <c r="AC42" s="1083"/>
      <c r="AD42" s="1083"/>
      <c r="AE42" s="1084"/>
      <c r="AF42" s="1079"/>
      <c r="AG42" s="1080"/>
      <c r="AH42" s="1080"/>
      <c r="AI42" s="1080"/>
      <c r="AJ42" s="1081"/>
      <c r="AK42" s="1021"/>
      <c r="AL42" s="1012"/>
      <c r="AM42" s="1012"/>
      <c r="AN42" s="1012"/>
      <c r="AO42" s="1012"/>
      <c r="AP42" s="1012"/>
      <c r="AQ42" s="1012"/>
      <c r="AR42" s="1012"/>
      <c r="AS42" s="1012"/>
      <c r="AT42" s="1012"/>
      <c r="AU42" s="1012"/>
      <c r="AV42" s="1012"/>
      <c r="AW42" s="1012"/>
      <c r="AX42" s="1012"/>
      <c r="AY42" s="1012"/>
      <c r="AZ42" s="1085"/>
      <c r="BA42" s="1085"/>
      <c r="BB42" s="1085"/>
      <c r="BC42" s="1085"/>
      <c r="BD42" s="1085"/>
      <c r="BE42" s="1013"/>
      <c r="BF42" s="1013"/>
      <c r="BG42" s="1013"/>
      <c r="BH42" s="1013"/>
      <c r="BI42" s="1014"/>
      <c r="BJ42" s="216"/>
      <c r="BK42" s="216"/>
      <c r="BL42" s="216"/>
      <c r="BM42" s="216"/>
      <c r="BN42" s="216"/>
      <c r="BO42" s="226"/>
      <c r="BP42" s="226"/>
      <c r="BQ42" s="223">
        <v>36</v>
      </c>
      <c r="BR42" s="224"/>
      <c r="BS42" s="1036"/>
      <c r="BT42" s="1037"/>
      <c r="BU42" s="1037"/>
      <c r="BV42" s="1037"/>
      <c r="BW42" s="1037"/>
      <c r="BX42" s="1037"/>
      <c r="BY42" s="1037"/>
      <c r="BZ42" s="1037"/>
      <c r="CA42" s="1037"/>
      <c r="CB42" s="1037"/>
      <c r="CC42" s="1037"/>
      <c r="CD42" s="1037"/>
      <c r="CE42" s="1037"/>
      <c r="CF42" s="1037"/>
      <c r="CG42" s="1058"/>
      <c r="CH42" s="1033"/>
      <c r="CI42" s="1034"/>
      <c r="CJ42" s="1034"/>
      <c r="CK42" s="1034"/>
      <c r="CL42" s="1035"/>
      <c r="CM42" s="1033"/>
      <c r="CN42" s="1034"/>
      <c r="CO42" s="1034"/>
      <c r="CP42" s="1034"/>
      <c r="CQ42" s="1035"/>
      <c r="CR42" s="1033"/>
      <c r="CS42" s="1034"/>
      <c r="CT42" s="1034"/>
      <c r="CU42" s="1034"/>
      <c r="CV42" s="1035"/>
      <c r="CW42" s="1033"/>
      <c r="CX42" s="1034"/>
      <c r="CY42" s="1034"/>
      <c r="CZ42" s="1034"/>
      <c r="DA42" s="1035"/>
      <c r="DB42" s="1033"/>
      <c r="DC42" s="1034"/>
      <c r="DD42" s="1034"/>
      <c r="DE42" s="1034"/>
      <c r="DF42" s="1035"/>
      <c r="DG42" s="1033"/>
      <c r="DH42" s="1034"/>
      <c r="DI42" s="1034"/>
      <c r="DJ42" s="1034"/>
      <c r="DK42" s="1035"/>
      <c r="DL42" s="1033"/>
      <c r="DM42" s="1034"/>
      <c r="DN42" s="1034"/>
      <c r="DO42" s="1034"/>
      <c r="DP42" s="1035"/>
      <c r="DQ42" s="1033"/>
      <c r="DR42" s="1034"/>
      <c r="DS42" s="1034"/>
      <c r="DT42" s="1034"/>
      <c r="DU42" s="1035"/>
      <c r="DV42" s="1036"/>
      <c r="DW42" s="1037"/>
      <c r="DX42" s="1037"/>
      <c r="DY42" s="1037"/>
      <c r="DZ42" s="1038"/>
      <c r="EA42" s="214"/>
    </row>
    <row r="43" spans="1:131" ht="26.25" customHeight="1" x14ac:dyDescent="0.2">
      <c r="A43" s="223">
        <v>16</v>
      </c>
      <c r="B43" s="1074"/>
      <c r="C43" s="1075"/>
      <c r="D43" s="1075"/>
      <c r="E43" s="1075"/>
      <c r="F43" s="1075"/>
      <c r="G43" s="1075"/>
      <c r="H43" s="1075"/>
      <c r="I43" s="1075"/>
      <c r="J43" s="1075"/>
      <c r="K43" s="1075"/>
      <c r="L43" s="1075"/>
      <c r="M43" s="1075"/>
      <c r="N43" s="1075"/>
      <c r="O43" s="1075"/>
      <c r="P43" s="1076"/>
      <c r="Q43" s="1082"/>
      <c r="R43" s="1083"/>
      <c r="S43" s="1083"/>
      <c r="T43" s="1083"/>
      <c r="U43" s="1083"/>
      <c r="V43" s="1083"/>
      <c r="W43" s="1083"/>
      <c r="X43" s="1083"/>
      <c r="Y43" s="1083"/>
      <c r="Z43" s="1083"/>
      <c r="AA43" s="1083"/>
      <c r="AB43" s="1083"/>
      <c r="AC43" s="1083"/>
      <c r="AD43" s="1083"/>
      <c r="AE43" s="1084"/>
      <c r="AF43" s="1079"/>
      <c r="AG43" s="1080"/>
      <c r="AH43" s="1080"/>
      <c r="AI43" s="1080"/>
      <c r="AJ43" s="1081"/>
      <c r="AK43" s="1021"/>
      <c r="AL43" s="1012"/>
      <c r="AM43" s="1012"/>
      <c r="AN43" s="1012"/>
      <c r="AO43" s="1012"/>
      <c r="AP43" s="1012"/>
      <c r="AQ43" s="1012"/>
      <c r="AR43" s="1012"/>
      <c r="AS43" s="1012"/>
      <c r="AT43" s="1012"/>
      <c r="AU43" s="1012"/>
      <c r="AV43" s="1012"/>
      <c r="AW43" s="1012"/>
      <c r="AX43" s="1012"/>
      <c r="AY43" s="1012"/>
      <c r="AZ43" s="1085"/>
      <c r="BA43" s="1085"/>
      <c r="BB43" s="1085"/>
      <c r="BC43" s="1085"/>
      <c r="BD43" s="1085"/>
      <c r="BE43" s="1013"/>
      <c r="BF43" s="1013"/>
      <c r="BG43" s="1013"/>
      <c r="BH43" s="1013"/>
      <c r="BI43" s="1014"/>
      <c r="BJ43" s="216"/>
      <c r="BK43" s="216"/>
      <c r="BL43" s="216"/>
      <c r="BM43" s="216"/>
      <c r="BN43" s="216"/>
      <c r="BO43" s="226"/>
      <c r="BP43" s="226"/>
      <c r="BQ43" s="223">
        <v>37</v>
      </c>
      <c r="BR43" s="224"/>
      <c r="BS43" s="1036"/>
      <c r="BT43" s="1037"/>
      <c r="BU43" s="1037"/>
      <c r="BV43" s="1037"/>
      <c r="BW43" s="1037"/>
      <c r="BX43" s="1037"/>
      <c r="BY43" s="1037"/>
      <c r="BZ43" s="1037"/>
      <c r="CA43" s="1037"/>
      <c r="CB43" s="1037"/>
      <c r="CC43" s="1037"/>
      <c r="CD43" s="1037"/>
      <c r="CE43" s="1037"/>
      <c r="CF43" s="1037"/>
      <c r="CG43" s="1058"/>
      <c r="CH43" s="1033"/>
      <c r="CI43" s="1034"/>
      <c r="CJ43" s="1034"/>
      <c r="CK43" s="1034"/>
      <c r="CL43" s="1035"/>
      <c r="CM43" s="1033"/>
      <c r="CN43" s="1034"/>
      <c r="CO43" s="1034"/>
      <c r="CP43" s="1034"/>
      <c r="CQ43" s="1035"/>
      <c r="CR43" s="1033"/>
      <c r="CS43" s="1034"/>
      <c r="CT43" s="1034"/>
      <c r="CU43" s="1034"/>
      <c r="CV43" s="1035"/>
      <c r="CW43" s="1033"/>
      <c r="CX43" s="1034"/>
      <c r="CY43" s="1034"/>
      <c r="CZ43" s="1034"/>
      <c r="DA43" s="1035"/>
      <c r="DB43" s="1033"/>
      <c r="DC43" s="1034"/>
      <c r="DD43" s="1034"/>
      <c r="DE43" s="1034"/>
      <c r="DF43" s="1035"/>
      <c r="DG43" s="1033"/>
      <c r="DH43" s="1034"/>
      <c r="DI43" s="1034"/>
      <c r="DJ43" s="1034"/>
      <c r="DK43" s="1035"/>
      <c r="DL43" s="1033"/>
      <c r="DM43" s="1034"/>
      <c r="DN43" s="1034"/>
      <c r="DO43" s="1034"/>
      <c r="DP43" s="1035"/>
      <c r="DQ43" s="1033"/>
      <c r="DR43" s="1034"/>
      <c r="DS43" s="1034"/>
      <c r="DT43" s="1034"/>
      <c r="DU43" s="1035"/>
      <c r="DV43" s="1036"/>
      <c r="DW43" s="1037"/>
      <c r="DX43" s="1037"/>
      <c r="DY43" s="1037"/>
      <c r="DZ43" s="1038"/>
      <c r="EA43" s="214"/>
    </row>
    <row r="44" spans="1:131" ht="26.25" customHeight="1" x14ac:dyDescent="0.2">
      <c r="A44" s="223">
        <v>17</v>
      </c>
      <c r="B44" s="1074"/>
      <c r="C44" s="1075"/>
      <c r="D44" s="1075"/>
      <c r="E44" s="1075"/>
      <c r="F44" s="1075"/>
      <c r="G44" s="1075"/>
      <c r="H44" s="1075"/>
      <c r="I44" s="1075"/>
      <c r="J44" s="1075"/>
      <c r="K44" s="1075"/>
      <c r="L44" s="1075"/>
      <c r="M44" s="1075"/>
      <c r="N44" s="1075"/>
      <c r="O44" s="1075"/>
      <c r="P44" s="1076"/>
      <c r="Q44" s="1082"/>
      <c r="R44" s="1083"/>
      <c r="S44" s="1083"/>
      <c r="T44" s="1083"/>
      <c r="U44" s="1083"/>
      <c r="V44" s="1083"/>
      <c r="W44" s="1083"/>
      <c r="X44" s="1083"/>
      <c r="Y44" s="1083"/>
      <c r="Z44" s="1083"/>
      <c r="AA44" s="1083"/>
      <c r="AB44" s="1083"/>
      <c r="AC44" s="1083"/>
      <c r="AD44" s="1083"/>
      <c r="AE44" s="1084"/>
      <c r="AF44" s="1079"/>
      <c r="AG44" s="1080"/>
      <c r="AH44" s="1080"/>
      <c r="AI44" s="1080"/>
      <c r="AJ44" s="1081"/>
      <c r="AK44" s="1021"/>
      <c r="AL44" s="1012"/>
      <c r="AM44" s="1012"/>
      <c r="AN44" s="1012"/>
      <c r="AO44" s="1012"/>
      <c r="AP44" s="1012"/>
      <c r="AQ44" s="1012"/>
      <c r="AR44" s="1012"/>
      <c r="AS44" s="1012"/>
      <c r="AT44" s="1012"/>
      <c r="AU44" s="1012"/>
      <c r="AV44" s="1012"/>
      <c r="AW44" s="1012"/>
      <c r="AX44" s="1012"/>
      <c r="AY44" s="1012"/>
      <c r="AZ44" s="1085"/>
      <c r="BA44" s="1085"/>
      <c r="BB44" s="1085"/>
      <c r="BC44" s="1085"/>
      <c r="BD44" s="1085"/>
      <c r="BE44" s="1013"/>
      <c r="BF44" s="1013"/>
      <c r="BG44" s="1013"/>
      <c r="BH44" s="1013"/>
      <c r="BI44" s="1014"/>
      <c r="BJ44" s="216"/>
      <c r="BK44" s="216"/>
      <c r="BL44" s="216"/>
      <c r="BM44" s="216"/>
      <c r="BN44" s="216"/>
      <c r="BO44" s="226"/>
      <c r="BP44" s="226"/>
      <c r="BQ44" s="223">
        <v>38</v>
      </c>
      <c r="BR44" s="224"/>
      <c r="BS44" s="1036"/>
      <c r="BT44" s="1037"/>
      <c r="BU44" s="1037"/>
      <c r="BV44" s="1037"/>
      <c r="BW44" s="1037"/>
      <c r="BX44" s="1037"/>
      <c r="BY44" s="1037"/>
      <c r="BZ44" s="1037"/>
      <c r="CA44" s="1037"/>
      <c r="CB44" s="1037"/>
      <c r="CC44" s="1037"/>
      <c r="CD44" s="1037"/>
      <c r="CE44" s="1037"/>
      <c r="CF44" s="1037"/>
      <c r="CG44" s="1058"/>
      <c r="CH44" s="1033"/>
      <c r="CI44" s="1034"/>
      <c r="CJ44" s="1034"/>
      <c r="CK44" s="1034"/>
      <c r="CL44" s="1035"/>
      <c r="CM44" s="1033"/>
      <c r="CN44" s="1034"/>
      <c r="CO44" s="1034"/>
      <c r="CP44" s="1034"/>
      <c r="CQ44" s="1035"/>
      <c r="CR44" s="1033"/>
      <c r="CS44" s="1034"/>
      <c r="CT44" s="1034"/>
      <c r="CU44" s="1034"/>
      <c r="CV44" s="1035"/>
      <c r="CW44" s="1033"/>
      <c r="CX44" s="1034"/>
      <c r="CY44" s="1034"/>
      <c r="CZ44" s="1034"/>
      <c r="DA44" s="1035"/>
      <c r="DB44" s="1033"/>
      <c r="DC44" s="1034"/>
      <c r="DD44" s="1034"/>
      <c r="DE44" s="1034"/>
      <c r="DF44" s="1035"/>
      <c r="DG44" s="1033"/>
      <c r="DH44" s="1034"/>
      <c r="DI44" s="1034"/>
      <c r="DJ44" s="1034"/>
      <c r="DK44" s="1035"/>
      <c r="DL44" s="1033"/>
      <c r="DM44" s="1034"/>
      <c r="DN44" s="1034"/>
      <c r="DO44" s="1034"/>
      <c r="DP44" s="1035"/>
      <c r="DQ44" s="1033"/>
      <c r="DR44" s="1034"/>
      <c r="DS44" s="1034"/>
      <c r="DT44" s="1034"/>
      <c r="DU44" s="1035"/>
      <c r="DV44" s="1036"/>
      <c r="DW44" s="1037"/>
      <c r="DX44" s="1037"/>
      <c r="DY44" s="1037"/>
      <c r="DZ44" s="1038"/>
      <c r="EA44" s="214"/>
    </row>
    <row r="45" spans="1:131" ht="26.25" customHeight="1" x14ac:dyDescent="0.2">
      <c r="A45" s="223">
        <v>18</v>
      </c>
      <c r="B45" s="1074"/>
      <c r="C45" s="1075"/>
      <c r="D45" s="1075"/>
      <c r="E45" s="1075"/>
      <c r="F45" s="1075"/>
      <c r="G45" s="1075"/>
      <c r="H45" s="1075"/>
      <c r="I45" s="1075"/>
      <c r="J45" s="1075"/>
      <c r="K45" s="1075"/>
      <c r="L45" s="1075"/>
      <c r="M45" s="1075"/>
      <c r="N45" s="1075"/>
      <c r="O45" s="1075"/>
      <c r="P45" s="1076"/>
      <c r="Q45" s="1082"/>
      <c r="R45" s="1083"/>
      <c r="S45" s="1083"/>
      <c r="T45" s="1083"/>
      <c r="U45" s="1083"/>
      <c r="V45" s="1083"/>
      <c r="W45" s="1083"/>
      <c r="X45" s="1083"/>
      <c r="Y45" s="1083"/>
      <c r="Z45" s="1083"/>
      <c r="AA45" s="1083"/>
      <c r="AB45" s="1083"/>
      <c r="AC45" s="1083"/>
      <c r="AD45" s="1083"/>
      <c r="AE45" s="1084"/>
      <c r="AF45" s="1079"/>
      <c r="AG45" s="1080"/>
      <c r="AH45" s="1080"/>
      <c r="AI45" s="1080"/>
      <c r="AJ45" s="1081"/>
      <c r="AK45" s="1021"/>
      <c r="AL45" s="1012"/>
      <c r="AM45" s="1012"/>
      <c r="AN45" s="1012"/>
      <c r="AO45" s="1012"/>
      <c r="AP45" s="1012"/>
      <c r="AQ45" s="1012"/>
      <c r="AR45" s="1012"/>
      <c r="AS45" s="1012"/>
      <c r="AT45" s="1012"/>
      <c r="AU45" s="1012"/>
      <c r="AV45" s="1012"/>
      <c r="AW45" s="1012"/>
      <c r="AX45" s="1012"/>
      <c r="AY45" s="1012"/>
      <c r="AZ45" s="1085"/>
      <c r="BA45" s="1085"/>
      <c r="BB45" s="1085"/>
      <c r="BC45" s="1085"/>
      <c r="BD45" s="1085"/>
      <c r="BE45" s="1013"/>
      <c r="BF45" s="1013"/>
      <c r="BG45" s="1013"/>
      <c r="BH45" s="1013"/>
      <c r="BI45" s="1014"/>
      <c r="BJ45" s="216"/>
      <c r="BK45" s="216"/>
      <c r="BL45" s="216"/>
      <c r="BM45" s="216"/>
      <c r="BN45" s="216"/>
      <c r="BO45" s="226"/>
      <c r="BP45" s="226"/>
      <c r="BQ45" s="223">
        <v>39</v>
      </c>
      <c r="BR45" s="224"/>
      <c r="BS45" s="1036"/>
      <c r="BT45" s="1037"/>
      <c r="BU45" s="1037"/>
      <c r="BV45" s="1037"/>
      <c r="BW45" s="1037"/>
      <c r="BX45" s="1037"/>
      <c r="BY45" s="1037"/>
      <c r="BZ45" s="1037"/>
      <c r="CA45" s="1037"/>
      <c r="CB45" s="1037"/>
      <c r="CC45" s="1037"/>
      <c r="CD45" s="1037"/>
      <c r="CE45" s="1037"/>
      <c r="CF45" s="1037"/>
      <c r="CG45" s="1058"/>
      <c r="CH45" s="1033"/>
      <c r="CI45" s="1034"/>
      <c r="CJ45" s="1034"/>
      <c r="CK45" s="1034"/>
      <c r="CL45" s="1035"/>
      <c r="CM45" s="1033"/>
      <c r="CN45" s="1034"/>
      <c r="CO45" s="1034"/>
      <c r="CP45" s="1034"/>
      <c r="CQ45" s="1035"/>
      <c r="CR45" s="1033"/>
      <c r="CS45" s="1034"/>
      <c r="CT45" s="1034"/>
      <c r="CU45" s="1034"/>
      <c r="CV45" s="1035"/>
      <c r="CW45" s="1033"/>
      <c r="CX45" s="1034"/>
      <c r="CY45" s="1034"/>
      <c r="CZ45" s="1034"/>
      <c r="DA45" s="1035"/>
      <c r="DB45" s="1033"/>
      <c r="DC45" s="1034"/>
      <c r="DD45" s="1034"/>
      <c r="DE45" s="1034"/>
      <c r="DF45" s="1035"/>
      <c r="DG45" s="1033"/>
      <c r="DH45" s="1034"/>
      <c r="DI45" s="1034"/>
      <c r="DJ45" s="1034"/>
      <c r="DK45" s="1035"/>
      <c r="DL45" s="1033"/>
      <c r="DM45" s="1034"/>
      <c r="DN45" s="1034"/>
      <c r="DO45" s="1034"/>
      <c r="DP45" s="1035"/>
      <c r="DQ45" s="1033"/>
      <c r="DR45" s="1034"/>
      <c r="DS45" s="1034"/>
      <c r="DT45" s="1034"/>
      <c r="DU45" s="1035"/>
      <c r="DV45" s="1036"/>
      <c r="DW45" s="1037"/>
      <c r="DX45" s="1037"/>
      <c r="DY45" s="1037"/>
      <c r="DZ45" s="1038"/>
      <c r="EA45" s="214"/>
    </row>
    <row r="46" spans="1:131" ht="26.25" customHeight="1" x14ac:dyDescent="0.2">
      <c r="A46" s="223">
        <v>19</v>
      </c>
      <c r="B46" s="1074"/>
      <c r="C46" s="1075"/>
      <c r="D46" s="1075"/>
      <c r="E46" s="1075"/>
      <c r="F46" s="1075"/>
      <c r="G46" s="1075"/>
      <c r="H46" s="1075"/>
      <c r="I46" s="1075"/>
      <c r="J46" s="1075"/>
      <c r="K46" s="1075"/>
      <c r="L46" s="1075"/>
      <c r="M46" s="1075"/>
      <c r="N46" s="1075"/>
      <c r="O46" s="1075"/>
      <c r="P46" s="1076"/>
      <c r="Q46" s="1082"/>
      <c r="R46" s="1083"/>
      <c r="S46" s="1083"/>
      <c r="T46" s="1083"/>
      <c r="U46" s="1083"/>
      <c r="V46" s="1083"/>
      <c r="W46" s="1083"/>
      <c r="X46" s="1083"/>
      <c r="Y46" s="1083"/>
      <c r="Z46" s="1083"/>
      <c r="AA46" s="1083"/>
      <c r="AB46" s="1083"/>
      <c r="AC46" s="1083"/>
      <c r="AD46" s="1083"/>
      <c r="AE46" s="1084"/>
      <c r="AF46" s="1079"/>
      <c r="AG46" s="1080"/>
      <c r="AH46" s="1080"/>
      <c r="AI46" s="1080"/>
      <c r="AJ46" s="1081"/>
      <c r="AK46" s="1021"/>
      <c r="AL46" s="1012"/>
      <c r="AM46" s="1012"/>
      <c r="AN46" s="1012"/>
      <c r="AO46" s="1012"/>
      <c r="AP46" s="1012"/>
      <c r="AQ46" s="1012"/>
      <c r="AR46" s="1012"/>
      <c r="AS46" s="1012"/>
      <c r="AT46" s="1012"/>
      <c r="AU46" s="1012"/>
      <c r="AV46" s="1012"/>
      <c r="AW46" s="1012"/>
      <c r="AX46" s="1012"/>
      <c r="AY46" s="1012"/>
      <c r="AZ46" s="1085"/>
      <c r="BA46" s="1085"/>
      <c r="BB46" s="1085"/>
      <c r="BC46" s="1085"/>
      <c r="BD46" s="1085"/>
      <c r="BE46" s="1013"/>
      <c r="BF46" s="1013"/>
      <c r="BG46" s="1013"/>
      <c r="BH46" s="1013"/>
      <c r="BI46" s="1014"/>
      <c r="BJ46" s="216"/>
      <c r="BK46" s="216"/>
      <c r="BL46" s="216"/>
      <c r="BM46" s="216"/>
      <c r="BN46" s="216"/>
      <c r="BO46" s="226"/>
      <c r="BP46" s="226"/>
      <c r="BQ46" s="223">
        <v>40</v>
      </c>
      <c r="BR46" s="224"/>
      <c r="BS46" s="1036"/>
      <c r="BT46" s="1037"/>
      <c r="BU46" s="1037"/>
      <c r="BV46" s="1037"/>
      <c r="BW46" s="1037"/>
      <c r="BX46" s="1037"/>
      <c r="BY46" s="1037"/>
      <c r="BZ46" s="1037"/>
      <c r="CA46" s="1037"/>
      <c r="CB46" s="1037"/>
      <c r="CC46" s="1037"/>
      <c r="CD46" s="1037"/>
      <c r="CE46" s="1037"/>
      <c r="CF46" s="1037"/>
      <c r="CG46" s="1058"/>
      <c r="CH46" s="1033"/>
      <c r="CI46" s="1034"/>
      <c r="CJ46" s="1034"/>
      <c r="CK46" s="1034"/>
      <c r="CL46" s="1035"/>
      <c r="CM46" s="1033"/>
      <c r="CN46" s="1034"/>
      <c r="CO46" s="1034"/>
      <c r="CP46" s="1034"/>
      <c r="CQ46" s="1035"/>
      <c r="CR46" s="1033"/>
      <c r="CS46" s="1034"/>
      <c r="CT46" s="1034"/>
      <c r="CU46" s="1034"/>
      <c r="CV46" s="1035"/>
      <c r="CW46" s="1033"/>
      <c r="CX46" s="1034"/>
      <c r="CY46" s="1034"/>
      <c r="CZ46" s="1034"/>
      <c r="DA46" s="1035"/>
      <c r="DB46" s="1033"/>
      <c r="DC46" s="1034"/>
      <c r="DD46" s="1034"/>
      <c r="DE46" s="1034"/>
      <c r="DF46" s="1035"/>
      <c r="DG46" s="1033"/>
      <c r="DH46" s="1034"/>
      <c r="DI46" s="1034"/>
      <c r="DJ46" s="1034"/>
      <c r="DK46" s="1035"/>
      <c r="DL46" s="1033"/>
      <c r="DM46" s="1034"/>
      <c r="DN46" s="1034"/>
      <c r="DO46" s="1034"/>
      <c r="DP46" s="1035"/>
      <c r="DQ46" s="1033"/>
      <c r="DR46" s="1034"/>
      <c r="DS46" s="1034"/>
      <c r="DT46" s="1034"/>
      <c r="DU46" s="1035"/>
      <c r="DV46" s="1036"/>
      <c r="DW46" s="1037"/>
      <c r="DX46" s="1037"/>
      <c r="DY46" s="1037"/>
      <c r="DZ46" s="1038"/>
      <c r="EA46" s="214"/>
    </row>
    <row r="47" spans="1:131" ht="26.25" customHeight="1" x14ac:dyDescent="0.2">
      <c r="A47" s="223">
        <v>20</v>
      </c>
      <c r="B47" s="1074"/>
      <c r="C47" s="1075"/>
      <c r="D47" s="1075"/>
      <c r="E47" s="1075"/>
      <c r="F47" s="1075"/>
      <c r="G47" s="1075"/>
      <c r="H47" s="1075"/>
      <c r="I47" s="1075"/>
      <c r="J47" s="1075"/>
      <c r="K47" s="1075"/>
      <c r="L47" s="1075"/>
      <c r="M47" s="1075"/>
      <c r="N47" s="1075"/>
      <c r="O47" s="1075"/>
      <c r="P47" s="1076"/>
      <c r="Q47" s="1082"/>
      <c r="R47" s="1083"/>
      <c r="S47" s="1083"/>
      <c r="T47" s="1083"/>
      <c r="U47" s="1083"/>
      <c r="V47" s="1083"/>
      <c r="W47" s="1083"/>
      <c r="X47" s="1083"/>
      <c r="Y47" s="1083"/>
      <c r="Z47" s="1083"/>
      <c r="AA47" s="1083"/>
      <c r="AB47" s="1083"/>
      <c r="AC47" s="1083"/>
      <c r="AD47" s="1083"/>
      <c r="AE47" s="1084"/>
      <c r="AF47" s="1079"/>
      <c r="AG47" s="1080"/>
      <c r="AH47" s="1080"/>
      <c r="AI47" s="1080"/>
      <c r="AJ47" s="1081"/>
      <c r="AK47" s="1021"/>
      <c r="AL47" s="1012"/>
      <c r="AM47" s="1012"/>
      <c r="AN47" s="1012"/>
      <c r="AO47" s="1012"/>
      <c r="AP47" s="1012"/>
      <c r="AQ47" s="1012"/>
      <c r="AR47" s="1012"/>
      <c r="AS47" s="1012"/>
      <c r="AT47" s="1012"/>
      <c r="AU47" s="1012"/>
      <c r="AV47" s="1012"/>
      <c r="AW47" s="1012"/>
      <c r="AX47" s="1012"/>
      <c r="AY47" s="1012"/>
      <c r="AZ47" s="1085"/>
      <c r="BA47" s="1085"/>
      <c r="BB47" s="1085"/>
      <c r="BC47" s="1085"/>
      <c r="BD47" s="1085"/>
      <c r="BE47" s="1013"/>
      <c r="BF47" s="1013"/>
      <c r="BG47" s="1013"/>
      <c r="BH47" s="1013"/>
      <c r="BI47" s="1014"/>
      <c r="BJ47" s="216"/>
      <c r="BK47" s="216"/>
      <c r="BL47" s="216"/>
      <c r="BM47" s="216"/>
      <c r="BN47" s="216"/>
      <c r="BO47" s="226"/>
      <c r="BP47" s="226"/>
      <c r="BQ47" s="223">
        <v>41</v>
      </c>
      <c r="BR47" s="224"/>
      <c r="BS47" s="1036"/>
      <c r="BT47" s="1037"/>
      <c r="BU47" s="1037"/>
      <c r="BV47" s="1037"/>
      <c r="BW47" s="1037"/>
      <c r="BX47" s="1037"/>
      <c r="BY47" s="1037"/>
      <c r="BZ47" s="1037"/>
      <c r="CA47" s="1037"/>
      <c r="CB47" s="1037"/>
      <c r="CC47" s="1037"/>
      <c r="CD47" s="1037"/>
      <c r="CE47" s="1037"/>
      <c r="CF47" s="1037"/>
      <c r="CG47" s="1058"/>
      <c r="CH47" s="1033"/>
      <c r="CI47" s="1034"/>
      <c r="CJ47" s="1034"/>
      <c r="CK47" s="1034"/>
      <c r="CL47" s="1035"/>
      <c r="CM47" s="1033"/>
      <c r="CN47" s="1034"/>
      <c r="CO47" s="1034"/>
      <c r="CP47" s="1034"/>
      <c r="CQ47" s="1035"/>
      <c r="CR47" s="1033"/>
      <c r="CS47" s="1034"/>
      <c r="CT47" s="1034"/>
      <c r="CU47" s="1034"/>
      <c r="CV47" s="1035"/>
      <c r="CW47" s="1033"/>
      <c r="CX47" s="1034"/>
      <c r="CY47" s="1034"/>
      <c r="CZ47" s="1034"/>
      <c r="DA47" s="1035"/>
      <c r="DB47" s="1033"/>
      <c r="DC47" s="1034"/>
      <c r="DD47" s="1034"/>
      <c r="DE47" s="1034"/>
      <c r="DF47" s="1035"/>
      <c r="DG47" s="1033"/>
      <c r="DH47" s="1034"/>
      <c r="DI47" s="1034"/>
      <c r="DJ47" s="1034"/>
      <c r="DK47" s="1035"/>
      <c r="DL47" s="1033"/>
      <c r="DM47" s="1034"/>
      <c r="DN47" s="1034"/>
      <c r="DO47" s="1034"/>
      <c r="DP47" s="1035"/>
      <c r="DQ47" s="1033"/>
      <c r="DR47" s="1034"/>
      <c r="DS47" s="1034"/>
      <c r="DT47" s="1034"/>
      <c r="DU47" s="1035"/>
      <c r="DV47" s="1036"/>
      <c r="DW47" s="1037"/>
      <c r="DX47" s="1037"/>
      <c r="DY47" s="1037"/>
      <c r="DZ47" s="1038"/>
      <c r="EA47" s="214"/>
    </row>
    <row r="48" spans="1:131" ht="26.25" customHeight="1" x14ac:dyDescent="0.2">
      <c r="A48" s="223">
        <v>21</v>
      </c>
      <c r="B48" s="1074"/>
      <c r="C48" s="1075"/>
      <c r="D48" s="1075"/>
      <c r="E48" s="1075"/>
      <c r="F48" s="1075"/>
      <c r="G48" s="1075"/>
      <c r="H48" s="1075"/>
      <c r="I48" s="1075"/>
      <c r="J48" s="1075"/>
      <c r="K48" s="1075"/>
      <c r="L48" s="1075"/>
      <c r="M48" s="1075"/>
      <c r="N48" s="1075"/>
      <c r="O48" s="1075"/>
      <c r="P48" s="1076"/>
      <c r="Q48" s="1082"/>
      <c r="R48" s="1083"/>
      <c r="S48" s="1083"/>
      <c r="T48" s="1083"/>
      <c r="U48" s="1083"/>
      <c r="V48" s="1083"/>
      <c r="W48" s="1083"/>
      <c r="X48" s="1083"/>
      <c r="Y48" s="1083"/>
      <c r="Z48" s="1083"/>
      <c r="AA48" s="1083"/>
      <c r="AB48" s="1083"/>
      <c r="AC48" s="1083"/>
      <c r="AD48" s="1083"/>
      <c r="AE48" s="1084"/>
      <c r="AF48" s="1079"/>
      <c r="AG48" s="1080"/>
      <c r="AH48" s="1080"/>
      <c r="AI48" s="1080"/>
      <c r="AJ48" s="1081"/>
      <c r="AK48" s="1021"/>
      <c r="AL48" s="1012"/>
      <c r="AM48" s="1012"/>
      <c r="AN48" s="1012"/>
      <c r="AO48" s="1012"/>
      <c r="AP48" s="1012"/>
      <c r="AQ48" s="1012"/>
      <c r="AR48" s="1012"/>
      <c r="AS48" s="1012"/>
      <c r="AT48" s="1012"/>
      <c r="AU48" s="1012"/>
      <c r="AV48" s="1012"/>
      <c r="AW48" s="1012"/>
      <c r="AX48" s="1012"/>
      <c r="AY48" s="1012"/>
      <c r="AZ48" s="1085"/>
      <c r="BA48" s="1085"/>
      <c r="BB48" s="1085"/>
      <c r="BC48" s="1085"/>
      <c r="BD48" s="1085"/>
      <c r="BE48" s="1013"/>
      <c r="BF48" s="1013"/>
      <c r="BG48" s="1013"/>
      <c r="BH48" s="1013"/>
      <c r="BI48" s="1014"/>
      <c r="BJ48" s="216"/>
      <c r="BK48" s="216"/>
      <c r="BL48" s="216"/>
      <c r="BM48" s="216"/>
      <c r="BN48" s="216"/>
      <c r="BO48" s="226"/>
      <c r="BP48" s="226"/>
      <c r="BQ48" s="223">
        <v>42</v>
      </c>
      <c r="BR48" s="224"/>
      <c r="BS48" s="1036"/>
      <c r="BT48" s="1037"/>
      <c r="BU48" s="1037"/>
      <c r="BV48" s="1037"/>
      <c r="BW48" s="1037"/>
      <c r="BX48" s="1037"/>
      <c r="BY48" s="1037"/>
      <c r="BZ48" s="1037"/>
      <c r="CA48" s="1037"/>
      <c r="CB48" s="1037"/>
      <c r="CC48" s="1037"/>
      <c r="CD48" s="1037"/>
      <c r="CE48" s="1037"/>
      <c r="CF48" s="1037"/>
      <c r="CG48" s="1058"/>
      <c r="CH48" s="1033"/>
      <c r="CI48" s="1034"/>
      <c r="CJ48" s="1034"/>
      <c r="CK48" s="1034"/>
      <c r="CL48" s="1035"/>
      <c r="CM48" s="1033"/>
      <c r="CN48" s="1034"/>
      <c r="CO48" s="1034"/>
      <c r="CP48" s="1034"/>
      <c r="CQ48" s="1035"/>
      <c r="CR48" s="1033"/>
      <c r="CS48" s="1034"/>
      <c r="CT48" s="1034"/>
      <c r="CU48" s="1034"/>
      <c r="CV48" s="1035"/>
      <c r="CW48" s="1033"/>
      <c r="CX48" s="1034"/>
      <c r="CY48" s="1034"/>
      <c r="CZ48" s="1034"/>
      <c r="DA48" s="1035"/>
      <c r="DB48" s="1033"/>
      <c r="DC48" s="1034"/>
      <c r="DD48" s="1034"/>
      <c r="DE48" s="1034"/>
      <c r="DF48" s="1035"/>
      <c r="DG48" s="1033"/>
      <c r="DH48" s="1034"/>
      <c r="DI48" s="1034"/>
      <c r="DJ48" s="1034"/>
      <c r="DK48" s="1035"/>
      <c r="DL48" s="1033"/>
      <c r="DM48" s="1034"/>
      <c r="DN48" s="1034"/>
      <c r="DO48" s="1034"/>
      <c r="DP48" s="1035"/>
      <c r="DQ48" s="1033"/>
      <c r="DR48" s="1034"/>
      <c r="DS48" s="1034"/>
      <c r="DT48" s="1034"/>
      <c r="DU48" s="1035"/>
      <c r="DV48" s="1036"/>
      <c r="DW48" s="1037"/>
      <c r="DX48" s="1037"/>
      <c r="DY48" s="1037"/>
      <c r="DZ48" s="1038"/>
      <c r="EA48" s="214"/>
    </row>
    <row r="49" spans="1:131" ht="26.25" customHeight="1" x14ac:dyDescent="0.2">
      <c r="A49" s="223">
        <v>22</v>
      </c>
      <c r="B49" s="1074"/>
      <c r="C49" s="1075"/>
      <c r="D49" s="1075"/>
      <c r="E49" s="1075"/>
      <c r="F49" s="1075"/>
      <c r="G49" s="1075"/>
      <c r="H49" s="1075"/>
      <c r="I49" s="1075"/>
      <c r="J49" s="1075"/>
      <c r="K49" s="1075"/>
      <c r="L49" s="1075"/>
      <c r="M49" s="1075"/>
      <c r="N49" s="1075"/>
      <c r="O49" s="1075"/>
      <c r="P49" s="1076"/>
      <c r="Q49" s="1082"/>
      <c r="R49" s="1083"/>
      <c r="S49" s="1083"/>
      <c r="T49" s="1083"/>
      <c r="U49" s="1083"/>
      <c r="V49" s="1083"/>
      <c r="W49" s="1083"/>
      <c r="X49" s="1083"/>
      <c r="Y49" s="1083"/>
      <c r="Z49" s="1083"/>
      <c r="AA49" s="1083"/>
      <c r="AB49" s="1083"/>
      <c r="AC49" s="1083"/>
      <c r="AD49" s="1083"/>
      <c r="AE49" s="1084"/>
      <c r="AF49" s="1079"/>
      <c r="AG49" s="1080"/>
      <c r="AH49" s="1080"/>
      <c r="AI49" s="1080"/>
      <c r="AJ49" s="1081"/>
      <c r="AK49" s="1021"/>
      <c r="AL49" s="1012"/>
      <c r="AM49" s="1012"/>
      <c r="AN49" s="1012"/>
      <c r="AO49" s="1012"/>
      <c r="AP49" s="1012"/>
      <c r="AQ49" s="1012"/>
      <c r="AR49" s="1012"/>
      <c r="AS49" s="1012"/>
      <c r="AT49" s="1012"/>
      <c r="AU49" s="1012"/>
      <c r="AV49" s="1012"/>
      <c r="AW49" s="1012"/>
      <c r="AX49" s="1012"/>
      <c r="AY49" s="1012"/>
      <c r="AZ49" s="1085"/>
      <c r="BA49" s="1085"/>
      <c r="BB49" s="1085"/>
      <c r="BC49" s="1085"/>
      <c r="BD49" s="1085"/>
      <c r="BE49" s="1013"/>
      <c r="BF49" s="1013"/>
      <c r="BG49" s="1013"/>
      <c r="BH49" s="1013"/>
      <c r="BI49" s="1014"/>
      <c r="BJ49" s="216"/>
      <c r="BK49" s="216"/>
      <c r="BL49" s="216"/>
      <c r="BM49" s="216"/>
      <c r="BN49" s="216"/>
      <c r="BO49" s="226"/>
      <c r="BP49" s="226"/>
      <c r="BQ49" s="223">
        <v>43</v>
      </c>
      <c r="BR49" s="224"/>
      <c r="BS49" s="1036"/>
      <c r="BT49" s="1037"/>
      <c r="BU49" s="1037"/>
      <c r="BV49" s="1037"/>
      <c r="BW49" s="1037"/>
      <c r="BX49" s="1037"/>
      <c r="BY49" s="1037"/>
      <c r="BZ49" s="1037"/>
      <c r="CA49" s="1037"/>
      <c r="CB49" s="1037"/>
      <c r="CC49" s="1037"/>
      <c r="CD49" s="1037"/>
      <c r="CE49" s="1037"/>
      <c r="CF49" s="1037"/>
      <c r="CG49" s="1058"/>
      <c r="CH49" s="1033"/>
      <c r="CI49" s="1034"/>
      <c r="CJ49" s="1034"/>
      <c r="CK49" s="1034"/>
      <c r="CL49" s="1035"/>
      <c r="CM49" s="1033"/>
      <c r="CN49" s="1034"/>
      <c r="CO49" s="1034"/>
      <c r="CP49" s="1034"/>
      <c r="CQ49" s="1035"/>
      <c r="CR49" s="1033"/>
      <c r="CS49" s="1034"/>
      <c r="CT49" s="1034"/>
      <c r="CU49" s="1034"/>
      <c r="CV49" s="1035"/>
      <c r="CW49" s="1033"/>
      <c r="CX49" s="1034"/>
      <c r="CY49" s="1034"/>
      <c r="CZ49" s="1034"/>
      <c r="DA49" s="1035"/>
      <c r="DB49" s="1033"/>
      <c r="DC49" s="1034"/>
      <c r="DD49" s="1034"/>
      <c r="DE49" s="1034"/>
      <c r="DF49" s="1035"/>
      <c r="DG49" s="1033"/>
      <c r="DH49" s="1034"/>
      <c r="DI49" s="1034"/>
      <c r="DJ49" s="1034"/>
      <c r="DK49" s="1035"/>
      <c r="DL49" s="1033"/>
      <c r="DM49" s="1034"/>
      <c r="DN49" s="1034"/>
      <c r="DO49" s="1034"/>
      <c r="DP49" s="1035"/>
      <c r="DQ49" s="1033"/>
      <c r="DR49" s="1034"/>
      <c r="DS49" s="1034"/>
      <c r="DT49" s="1034"/>
      <c r="DU49" s="1035"/>
      <c r="DV49" s="1036"/>
      <c r="DW49" s="1037"/>
      <c r="DX49" s="1037"/>
      <c r="DY49" s="1037"/>
      <c r="DZ49" s="1038"/>
      <c r="EA49" s="214"/>
    </row>
    <row r="50" spans="1:131" ht="26.25" customHeight="1" x14ac:dyDescent="0.2">
      <c r="A50" s="223">
        <v>23</v>
      </c>
      <c r="B50" s="1074"/>
      <c r="C50" s="1075"/>
      <c r="D50" s="1075"/>
      <c r="E50" s="1075"/>
      <c r="F50" s="1075"/>
      <c r="G50" s="1075"/>
      <c r="H50" s="1075"/>
      <c r="I50" s="1075"/>
      <c r="J50" s="1075"/>
      <c r="K50" s="1075"/>
      <c r="L50" s="1075"/>
      <c r="M50" s="1075"/>
      <c r="N50" s="1075"/>
      <c r="O50" s="1075"/>
      <c r="P50" s="1076"/>
      <c r="Q50" s="1077"/>
      <c r="R50" s="1069"/>
      <c r="S50" s="1069"/>
      <c r="T50" s="1069"/>
      <c r="U50" s="1069"/>
      <c r="V50" s="1069"/>
      <c r="W50" s="1069"/>
      <c r="X50" s="1069"/>
      <c r="Y50" s="1069"/>
      <c r="Z50" s="1069"/>
      <c r="AA50" s="1069"/>
      <c r="AB50" s="1069"/>
      <c r="AC50" s="1069"/>
      <c r="AD50" s="1069"/>
      <c r="AE50" s="1078"/>
      <c r="AF50" s="1079"/>
      <c r="AG50" s="1080"/>
      <c r="AH50" s="1080"/>
      <c r="AI50" s="1080"/>
      <c r="AJ50" s="1081"/>
      <c r="AK50" s="1068"/>
      <c r="AL50" s="1069"/>
      <c r="AM50" s="1069"/>
      <c r="AN50" s="1069"/>
      <c r="AO50" s="1069"/>
      <c r="AP50" s="1069"/>
      <c r="AQ50" s="1069"/>
      <c r="AR50" s="1069"/>
      <c r="AS50" s="1069"/>
      <c r="AT50" s="1069"/>
      <c r="AU50" s="1069"/>
      <c r="AV50" s="1069"/>
      <c r="AW50" s="1069"/>
      <c r="AX50" s="1069"/>
      <c r="AY50" s="1069"/>
      <c r="AZ50" s="1070"/>
      <c r="BA50" s="1070"/>
      <c r="BB50" s="1070"/>
      <c r="BC50" s="1070"/>
      <c r="BD50" s="1070"/>
      <c r="BE50" s="1013"/>
      <c r="BF50" s="1013"/>
      <c r="BG50" s="1013"/>
      <c r="BH50" s="1013"/>
      <c r="BI50" s="1014"/>
      <c r="BJ50" s="216"/>
      <c r="BK50" s="216"/>
      <c r="BL50" s="216"/>
      <c r="BM50" s="216"/>
      <c r="BN50" s="216"/>
      <c r="BO50" s="226"/>
      <c r="BP50" s="226"/>
      <c r="BQ50" s="223">
        <v>44</v>
      </c>
      <c r="BR50" s="224"/>
      <c r="BS50" s="1036"/>
      <c r="BT50" s="1037"/>
      <c r="BU50" s="1037"/>
      <c r="BV50" s="1037"/>
      <c r="BW50" s="1037"/>
      <c r="BX50" s="1037"/>
      <c r="BY50" s="1037"/>
      <c r="BZ50" s="1037"/>
      <c r="CA50" s="1037"/>
      <c r="CB50" s="1037"/>
      <c r="CC50" s="1037"/>
      <c r="CD50" s="1037"/>
      <c r="CE50" s="1037"/>
      <c r="CF50" s="1037"/>
      <c r="CG50" s="1058"/>
      <c r="CH50" s="1033"/>
      <c r="CI50" s="1034"/>
      <c r="CJ50" s="1034"/>
      <c r="CK50" s="1034"/>
      <c r="CL50" s="1035"/>
      <c r="CM50" s="1033"/>
      <c r="CN50" s="1034"/>
      <c r="CO50" s="1034"/>
      <c r="CP50" s="1034"/>
      <c r="CQ50" s="1035"/>
      <c r="CR50" s="1033"/>
      <c r="CS50" s="1034"/>
      <c r="CT50" s="1034"/>
      <c r="CU50" s="1034"/>
      <c r="CV50" s="1035"/>
      <c r="CW50" s="1033"/>
      <c r="CX50" s="1034"/>
      <c r="CY50" s="1034"/>
      <c r="CZ50" s="1034"/>
      <c r="DA50" s="1035"/>
      <c r="DB50" s="1033"/>
      <c r="DC50" s="1034"/>
      <c r="DD50" s="1034"/>
      <c r="DE50" s="1034"/>
      <c r="DF50" s="1035"/>
      <c r="DG50" s="1033"/>
      <c r="DH50" s="1034"/>
      <c r="DI50" s="1034"/>
      <c r="DJ50" s="1034"/>
      <c r="DK50" s="1035"/>
      <c r="DL50" s="1033"/>
      <c r="DM50" s="1034"/>
      <c r="DN50" s="1034"/>
      <c r="DO50" s="1034"/>
      <c r="DP50" s="1035"/>
      <c r="DQ50" s="1033"/>
      <c r="DR50" s="1034"/>
      <c r="DS50" s="1034"/>
      <c r="DT50" s="1034"/>
      <c r="DU50" s="1035"/>
      <c r="DV50" s="1036"/>
      <c r="DW50" s="1037"/>
      <c r="DX50" s="1037"/>
      <c r="DY50" s="1037"/>
      <c r="DZ50" s="1038"/>
      <c r="EA50" s="214"/>
    </row>
    <row r="51" spans="1:131" ht="26.25" customHeight="1" x14ac:dyDescent="0.2">
      <c r="A51" s="223">
        <v>24</v>
      </c>
      <c r="B51" s="1074"/>
      <c r="C51" s="1075"/>
      <c r="D51" s="1075"/>
      <c r="E51" s="1075"/>
      <c r="F51" s="1075"/>
      <c r="G51" s="1075"/>
      <c r="H51" s="1075"/>
      <c r="I51" s="1075"/>
      <c r="J51" s="1075"/>
      <c r="K51" s="1075"/>
      <c r="L51" s="1075"/>
      <c r="M51" s="1075"/>
      <c r="N51" s="1075"/>
      <c r="O51" s="1075"/>
      <c r="P51" s="1076"/>
      <c r="Q51" s="1077"/>
      <c r="R51" s="1069"/>
      <c r="S51" s="1069"/>
      <c r="T51" s="1069"/>
      <c r="U51" s="1069"/>
      <c r="V51" s="1069"/>
      <c r="W51" s="1069"/>
      <c r="X51" s="1069"/>
      <c r="Y51" s="1069"/>
      <c r="Z51" s="1069"/>
      <c r="AA51" s="1069"/>
      <c r="AB51" s="1069"/>
      <c r="AC51" s="1069"/>
      <c r="AD51" s="1069"/>
      <c r="AE51" s="1078"/>
      <c r="AF51" s="1079"/>
      <c r="AG51" s="1080"/>
      <c r="AH51" s="1080"/>
      <c r="AI51" s="1080"/>
      <c r="AJ51" s="1081"/>
      <c r="AK51" s="1068"/>
      <c r="AL51" s="1069"/>
      <c r="AM51" s="1069"/>
      <c r="AN51" s="1069"/>
      <c r="AO51" s="1069"/>
      <c r="AP51" s="1069"/>
      <c r="AQ51" s="1069"/>
      <c r="AR51" s="1069"/>
      <c r="AS51" s="1069"/>
      <c r="AT51" s="1069"/>
      <c r="AU51" s="1069"/>
      <c r="AV51" s="1069"/>
      <c r="AW51" s="1069"/>
      <c r="AX51" s="1069"/>
      <c r="AY51" s="1069"/>
      <c r="AZ51" s="1070"/>
      <c r="BA51" s="1070"/>
      <c r="BB51" s="1070"/>
      <c r="BC51" s="1070"/>
      <c r="BD51" s="1070"/>
      <c r="BE51" s="1013"/>
      <c r="BF51" s="1013"/>
      <c r="BG51" s="1013"/>
      <c r="BH51" s="1013"/>
      <c r="BI51" s="1014"/>
      <c r="BJ51" s="216"/>
      <c r="BK51" s="216"/>
      <c r="BL51" s="216"/>
      <c r="BM51" s="216"/>
      <c r="BN51" s="216"/>
      <c r="BO51" s="226"/>
      <c r="BP51" s="226"/>
      <c r="BQ51" s="223">
        <v>45</v>
      </c>
      <c r="BR51" s="224"/>
      <c r="BS51" s="1036"/>
      <c r="BT51" s="1037"/>
      <c r="BU51" s="1037"/>
      <c r="BV51" s="1037"/>
      <c r="BW51" s="1037"/>
      <c r="BX51" s="1037"/>
      <c r="BY51" s="1037"/>
      <c r="BZ51" s="1037"/>
      <c r="CA51" s="1037"/>
      <c r="CB51" s="1037"/>
      <c r="CC51" s="1037"/>
      <c r="CD51" s="1037"/>
      <c r="CE51" s="1037"/>
      <c r="CF51" s="1037"/>
      <c r="CG51" s="1058"/>
      <c r="CH51" s="1033"/>
      <c r="CI51" s="1034"/>
      <c r="CJ51" s="1034"/>
      <c r="CK51" s="1034"/>
      <c r="CL51" s="1035"/>
      <c r="CM51" s="1033"/>
      <c r="CN51" s="1034"/>
      <c r="CO51" s="1034"/>
      <c r="CP51" s="1034"/>
      <c r="CQ51" s="1035"/>
      <c r="CR51" s="1033"/>
      <c r="CS51" s="1034"/>
      <c r="CT51" s="1034"/>
      <c r="CU51" s="1034"/>
      <c r="CV51" s="1035"/>
      <c r="CW51" s="1033"/>
      <c r="CX51" s="1034"/>
      <c r="CY51" s="1034"/>
      <c r="CZ51" s="1034"/>
      <c r="DA51" s="1035"/>
      <c r="DB51" s="1033"/>
      <c r="DC51" s="1034"/>
      <c r="DD51" s="1034"/>
      <c r="DE51" s="1034"/>
      <c r="DF51" s="1035"/>
      <c r="DG51" s="1033"/>
      <c r="DH51" s="1034"/>
      <c r="DI51" s="1034"/>
      <c r="DJ51" s="1034"/>
      <c r="DK51" s="1035"/>
      <c r="DL51" s="1033"/>
      <c r="DM51" s="1034"/>
      <c r="DN51" s="1034"/>
      <c r="DO51" s="1034"/>
      <c r="DP51" s="1035"/>
      <c r="DQ51" s="1033"/>
      <c r="DR51" s="1034"/>
      <c r="DS51" s="1034"/>
      <c r="DT51" s="1034"/>
      <c r="DU51" s="1035"/>
      <c r="DV51" s="1036"/>
      <c r="DW51" s="1037"/>
      <c r="DX51" s="1037"/>
      <c r="DY51" s="1037"/>
      <c r="DZ51" s="1038"/>
      <c r="EA51" s="214"/>
    </row>
    <row r="52" spans="1:131" ht="26.25" customHeight="1" x14ac:dyDescent="0.2">
      <c r="A52" s="223">
        <v>25</v>
      </c>
      <c r="B52" s="1074"/>
      <c r="C52" s="1075"/>
      <c r="D52" s="1075"/>
      <c r="E52" s="1075"/>
      <c r="F52" s="1075"/>
      <c r="G52" s="1075"/>
      <c r="H52" s="1075"/>
      <c r="I52" s="1075"/>
      <c r="J52" s="1075"/>
      <c r="K52" s="1075"/>
      <c r="L52" s="1075"/>
      <c r="M52" s="1075"/>
      <c r="N52" s="1075"/>
      <c r="O52" s="1075"/>
      <c r="P52" s="1076"/>
      <c r="Q52" s="1077"/>
      <c r="R52" s="1069"/>
      <c r="S52" s="1069"/>
      <c r="T52" s="1069"/>
      <c r="U52" s="1069"/>
      <c r="V52" s="1069"/>
      <c r="W52" s="1069"/>
      <c r="X52" s="1069"/>
      <c r="Y52" s="1069"/>
      <c r="Z52" s="1069"/>
      <c r="AA52" s="1069"/>
      <c r="AB52" s="1069"/>
      <c r="AC52" s="1069"/>
      <c r="AD52" s="1069"/>
      <c r="AE52" s="1078"/>
      <c r="AF52" s="1079"/>
      <c r="AG52" s="1080"/>
      <c r="AH52" s="1080"/>
      <c r="AI52" s="1080"/>
      <c r="AJ52" s="1081"/>
      <c r="AK52" s="1068"/>
      <c r="AL52" s="1069"/>
      <c r="AM52" s="1069"/>
      <c r="AN52" s="1069"/>
      <c r="AO52" s="1069"/>
      <c r="AP52" s="1069"/>
      <c r="AQ52" s="1069"/>
      <c r="AR52" s="1069"/>
      <c r="AS52" s="1069"/>
      <c r="AT52" s="1069"/>
      <c r="AU52" s="1069"/>
      <c r="AV52" s="1069"/>
      <c r="AW52" s="1069"/>
      <c r="AX52" s="1069"/>
      <c r="AY52" s="1069"/>
      <c r="AZ52" s="1070"/>
      <c r="BA52" s="1070"/>
      <c r="BB52" s="1070"/>
      <c r="BC52" s="1070"/>
      <c r="BD52" s="1070"/>
      <c r="BE52" s="1013"/>
      <c r="BF52" s="1013"/>
      <c r="BG52" s="1013"/>
      <c r="BH52" s="1013"/>
      <c r="BI52" s="1014"/>
      <c r="BJ52" s="216"/>
      <c r="BK52" s="216"/>
      <c r="BL52" s="216"/>
      <c r="BM52" s="216"/>
      <c r="BN52" s="216"/>
      <c r="BO52" s="226"/>
      <c r="BP52" s="226"/>
      <c r="BQ52" s="223">
        <v>46</v>
      </c>
      <c r="BR52" s="224"/>
      <c r="BS52" s="1036"/>
      <c r="BT52" s="1037"/>
      <c r="BU52" s="1037"/>
      <c r="BV52" s="1037"/>
      <c r="BW52" s="1037"/>
      <c r="BX52" s="1037"/>
      <c r="BY52" s="1037"/>
      <c r="BZ52" s="1037"/>
      <c r="CA52" s="1037"/>
      <c r="CB52" s="1037"/>
      <c r="CC52" s="1037"/>
      <c r="CD52" s="1037"/>
      <c r="CE52" s="1037"/>
      <c r="CF52" s="1037"/>
      <c r="CG52" s="1058"/>
      <c r="CH52" s="1033"/>
      <c r="CI52" s="1034"/>
      <c r="CJ52" s="1034"/>
      <c r="CK52" s="1034"/>
      <c r="CL52" s="1035"/>
      <c r="CM52" s="1033"/>
      <c r="CN52" s="1034"/>
      <c r="CO52" s="1034"/>
      <c r="CP52" s="1034"/>
      <c r="CQ52" s="1035"/>
      <c r="CR52" s="1033"/>
      <c r="CS52" s="1034"/>
      <c r="CT52" s="1034"/>
      <c r="CU52" s="1034"/>
      <c r="CV52" s="1035"/>
      <c r="CW52" s="1033"/>
      <c r="CX52" s="1034"/>
      <c r="CY52" s="1034"/>
      <c r="CZ52" s="1034"/>
      <c r="DA52" s="1035"/>
      <c r="DB52" s="1033"/>
      <c r="DC52" s="1034"/>
      <c r="DD52" s="1034"/>
      <c r="DE52" s="1034"/>
      <c r="DF52" s="1035"/>
      <c r="DG52" s="1033"/>
      <c r="DH52" s="1034"/>
      <c r="DI52" s="1034"/>
      <c r="DJ52" s="1034"/>
      <c r="DK52" s="1035"/>
      <c r="DL52" s="1033"/>
      <c r="DM52" s="1034"/>
      <c r="DN52" s="1034"/>
      <c r="DO52" s="1034"/>
      <c r="DP52" s="1035"/>
      <c r="DQ52" s="1033"/>
      <c r="DR52" s="1034"/>
      <c r="DS52" s="1034"/>
      <c r="DT52" s="1034"/>
      <c r="DU52" s="1035"/>
      <c r="DV52" s="1036"/>
      <c r="DW52" s="1037"/>
      <c r="DX52" s="1037"/>
      <c r="DY52" s="1037"/>
      <c r="DZ52" s="1038"/>
      <c r="EA52" s="214"/>
    </row>
    <row r="53" spans="1:131" ht="26.25" customHeight="1" x14ac:dyDescent="0.2">
      <c r="A53" s="223">
        <v>26</v>
      </c>
      <c r="B53" s="1074"/>
      <c r="C53" s="1075"/>
      <c r="D53" s="1075"/>
      <c r="E53" s="1075"/>
      <c r="F53" s="1075"/>
      <c r="G53" s="1075"/>
      <c r="H53" s="1075"/>
      <c r="I53" s="1075"/>
      <c r="J53" s="1075"/>
      <c r="K53" s="1075"/>
      <c r="L53" s="1075"/>
      <c r="M53" s="1075"/>
      <c r="N53" s="1075"/>
      <c r="O53" s="1075"/>
      <c r="P53" s="1076"/>
      <c r="Q53" s="1077"/>
      <c r="R53" s="1069"/>
      <c r="S53" s="1069"/>
      <c r="T53" s="1069"/>
      <c r="U53" s="1069"/>
      <c r="V53" s="1069"/>
      <c r="W53" s="1069"/>
      <c r="X53" s="1069"/>
      <c r="Y53" s="1069"/>
      <c r="Z53" s="1069"/>
      <c r="AA53" s="1069"/>
      <c r="AB53" s="1069"/>
      <c r="AC53" s="1069"/>
      <c r="AD53" s="1069"/>
      <c r="AE53" s="1078"/>
      <c r="AF53" s="1079"/>
      <c r="AG53" s="1080"/>
      <c r="AH53" s="1080"/>
      <c r="AI53" s="1080"/>
      <c r="AJ53" s="1081"/>
      <c r="AK53" s="1068"/>
      <c r="AL53" s="1069"/>
      <c r="AM53" s="1069"/>
      <c r="AN53" s="1069"/>
      <c r="AO53" s="1069"/>
      <c r="AP53" s="1069"/>
      <c r="AQ53" s="1069"/>
      <c r="AR53" s="1069"/>
      <c r="AS53" s="1069"/>
      <c r="AT53" s="1069"/>
      <c r="AU53" s="1069"/>
      <c r="AV53" s="1069"/>
      <c r="AW53" s="1069"/>
      <c r="AX53" s="1069"/>
      <c r="AY53" s="1069"/>
      <c r="AZ53" s="1070"/>
      <c r="BA53" s="1070"/>
      <c r="BB53" s="1070"/>
      <c r="BC53" s="1070"/>
      <c r="BD53" s="1070"/>
      <c r="BE53" s="1013"/>
      <c r="BF53" s="1013"/>
      <c r="BG53" s="1013"/>
      <c r="BH53" s="1013"/>
      <c r="BI53" s="1014"/>
      <c r="BJ53" s="216"/>
      <c r="BK53" s="216"/>
      <c r="BL53" s="216"/>
      <c r="BM53" s="216"/>
      <c r="BN53" s="216"/>
      <c r="BO53" s="226"/>
      <c r="BP53" s="226"/>
      <c r="BQ53" s="223">
        <v>47</v>
      </c>
      <c r="BR53" s="224"/>
      <c r="BS53" s="1036"/>
      <c r="BT53" s="1037"/>
      <c r="BU53" s="1037"/>
      <c r="BV53" s="1037"/>
      <c r="BW53" s="1037"/>
      <c r="BX53" s="1037"/>
      <c r="BY53" s="1037"/>
      <c r="BZ53" s="1037"/>
      <c r="CA53" s="1037"/>
      <c r="CB53" s="1037"/>
      <c r="CC53" s="1037"/>
      <c r="CD53" s="1037"/>
      <c r="CE53" s="1037"/>
      <c r="CF53" s="1037"/>
      <c r="CG53" s="1058"/>
      <c r="CH53" s="1033"/>
      <c r="CI53" s="1034"/>
      <c r="CJ53" s="1034"/>
      <c r="CK53" s="1034"/>
      <c r="CL53" s="1035"/>
      <c r="CM53" s="1033"/>
      <c r="CN53" s="1034"/>
      <c r="CO53" s="1034"/>
      <c r="CP53" s="1034"/>
      <c r="CQ53" s="1035"/>
      <c r="CR53" s="1033"/>
      <c r="CS53" s="1034"/>
      <c r="CT53" s="1034"/>
      <c r="CU53" s="1034"/>
      <c r="CV53" s="1035"/>
      <c r="CW53" s="1033"/>
      <c r="CX53" s="1034"/>
      <c r="CY53" s="1034"/>
      <c r="CZ53" s="1034"/>
      <c r="DA53" s="1035"/>
      <c r="DB53" s="1033"/>
      <c r="DC53" s="1034"/>
      <c r="DD53" s="1034"/>
      <c r="DE53" s="1034"/>
      <c r="DF53" s="1035"/>
      <c r="DG53" s="1033"/>
      <c r="DH53" s="1034"/>
      <c r="DI53" s="1034"/>
      <c r="DJ53" s="1034"/>
      <c r="DK53" s="1035"/>
      <c r="DL53" s="1033"/>
      <c r="DM53" s="1034"/>
      <c r="DN53" s="1034"/>
      <c r="DO53" s="1034"/>
      <c r="DP53" s="1035"/>
      <c r="DQ53" s="1033"/>
      <c r="DR53" s="1034"/>
      <c r="DS53" s="1034"/>
      <c r="DT53" s="1034"/>
      <c r="DU53" s="1035"/>
      <c r="DV53" s="1036"/>
      <c r="DW53" s="1037"/>
      <c r="DX53" s="1037"/>
      <c r="DY53" s="1037"/>
      <c r="DZ53" s="1038"/>
      <c r="EA53" s="214"/>
    </row>
    <row r="54" spans="1:131" ht="26.25" customHeight="1" x14ac:dyDescent="0.2">
      <c r="A54" s="223">
        <v>27</v>
      </c>
      <c r="B54" s="1074"/>
      <c r="C54" s="1075"/>
      <c r="D54" s="1075"/>
      <c r="E54" s="1075"/>
      <c r="F54" s="1075"/>
      <c r="G54" s="1075"/>
      <c r="H54" s="1075"/>
      <c r="I54" s="1075"/>
      <c r="J54" s="1075"/>
      <c r="K54" s="1075"/>
      <c r="L54" s="1075"/>
      <c r="M54" s="1075"/>
      <c r="N54" s="1075"/>
      <c r="O54" s="1075"/>
      <c r="P54" s="1076"/>
      <c r="Q54" s="1077"/>
      <c r="R54" s="1069"/>
      <c r="S54" s="1069"/>
      <c r="T54" s="1069"/>
      <c r="U54" s="1069"/>
      <c r="V54" s="1069"/>
      <c r="W54" s="1069"/>
      <c r="X54" s="1069"/>
      <c r="Y54" s="1069"/>
      <c r="Z54" s="1069"/>
      <c r="AA54" s="1069"/>
      <c r="AB54" s="1069"/>
      <c r="AC54" s="1069"/>
      <c r="AD54" s="1069"/>
      <c r="AE54" s="1078"/>
      <c r="AF54" s="1079"/>
      <c r="AG54" s="1080"/>
      <c r="AH54" s="1080"/>
      <c r="AI54" s="1080"/>
      <c r="AJ54" s="1081"/>
      <c r="AK54" s="1068"/>
      <c r="AL54" s="1069"/>
      <c r="AM54" s="1069"/>
      <c r="AN54" s="1069"/>
      <c r="AO54" s="1069"/>
      <c r="AP54" s="1069"/>
      <c r="AQ54" s="1069"/>
      <c r="AR54" s="1069"/>
      <c r="AS54" s="1069"/>
      <c r="AT54" s="1069"/>
      <c r="AU54" s="1069"/>
      <c r="AV54" s="1069"/>
      <c r="AW54" s="1069"/>
      <c r="AX54" s="1069"/>
      <c r="AY54" s="1069"/>
      <c r="AZ54" s="1070"/>
      <c r="BA54" s="1070"/>
      <c r="BB54" s="1070"/>
      <c r="BC54" s="1070"/>
      <c r="BD54" s="1070"/>
      <c r="BE54" s="1013"/>
      <c r="BF54" s="1013"/>
      <c r="BG54" s="1013"/>
      <c r="BH54" s="1013"/>
      <c r="BI54" s="1014"/>
      <c r="BJ54" s="216"/>
      <c r="BK54" s="216"/>
      <c r="BL54" s="216"/>
      <c r="BM54" s="216"/>
      <c r="BN54" s="216"/>
      <c r="BO54" s="226"/>
      <c r="BP54" s="226"/>
      <c r="BQ54" s="223">
        <v>48</v>
      </c>
      <c r="BR54" s="224"/>
      <c r="BS54" s="1036"/>
      <c r="BT54" s="1037"/>
      <c r="BU54" s="1037"/>
      <c r="BV54" s="1037"/>
      <c r="BW54" s="1037"/>
      <c r="BX54" s="1037"/>
      <c r="BY54" s="1037"/>
      <c r="BZ54" s="1037"/>
      <c r="CA54" s="1037"/>
      <c r="CB54" s="1037"/>
      <c r="CC54" s="1037"/>
      <c r="CD54" s="1037"/>
      <c r="CE54" s="1037"/>
      <c r="CF54" s="1037"/>
      <c r="CG54" s="1058"/>
      <c r="CH54" s="1033"/>
      <c r="CI54" s="1034"/>
      <c r="CJ54" s="1034"/>
      <c r="CK54" s="1034"/>
      <c r="CL54" s="1035"/>
      <c r="CM54" s="1033"/>
      <c r="CN54" s="1034"/>
      <c r="CO54" s="1034"/>
      <c r="CP54" s="1034"/>
      <c r="CQ54" s="1035"/>
      <c r="CR54" s="1033"/>
      <c r="CS54" s="1034"/>
      <c r="CT54" s="1034"/>
      <c r="CU54" s="1034"/>
      <c r="CV54" s="1035"/>
      <c r="CW54" s="1033"/>
      <c r="CX54" s="1034"/>
      <c r="CY54" s="1034"/>
      <c r="CZ54" s="1034"/>
      <c r="DA54" s="1035"/>
      <c r="DB54" s="1033"/>
      <c r="DC54" s="1034"/>
      <c r="DD54" s="1034"/>
      <c r="DE54" s="1034"/>
      <c r="DF54" s="1035"/>
      <c r="DG54" s="1033"/>
      <c r="DH54" s="1034"/>
      <c r="DI54" s="1034"/>
      <c r="DJ54" s="1034"/>
      <c r="DK54" s="1035"/>
      <c r="DL54" s="1033"/>
      <c r="DM54" s="1034"/>
      <c r="DN54" s="1034"/>
      <c r="DO54" s="1034"/>
      <c r="DP54" s="1035"/>
      <c r="DQ54" s="1033"/>
      <c r="DR54" s="1034"/>
      <c r="DS54" s="1034"/>
      <c r="DT54" s="1034"/>
      <c r="DU54" s="1035"/>
      <c r="DV54" s="1036"/>
      <c r="DW54" s="1037"/>
      <c r="DX54" s="1037"/>
      <c r="DY54" s="1037"/>
      <c r="DZ54" s="1038"/>
      <c r="EA54" s="214"/>
    </row>
    <row r="55" spans="1:131" ht="26.25" customHeight="1" x14ac:dyDescent="0.2">
      <c r="A55" s="223">
        <v>28</v>
      </c>
      <c r="B55" s="1074"/>
      <c r="C55" s="1075"/>
      <c r="D55" s="1075"/>
      <c r="E55" s="1075"/>
      <c r="F55" s="1075"/>
      <c r="G55" s="1075"/>
      <c r="H55" s="1075"/>
      <c r="I55" s="1075"/>
      <c r="J55" s="1075"/>
      <c r="K55" s="1075"/>
      <c r="L55" s="1075"/>
      <c r="M55" s="1075"/>
      <c r="N55" s="1075"/>
      <c r="O55" s="1075"/>
      <c r="P55" s="1076"/>
      <c r="Q55" s="1077"/>
      <c r="R55" s="1069"/>
      <c r="S55" s="1069"/>
      <c r="T55" s="1069"/>
      <c r="U55" s="1069"/>
      <c r="V55" s="1069"/>
      <c r="W55" s="1069"/>
      <c r="X55" s="1069"/>
      <c r="Y55" s="1069"/>
      <c r="Z55" s="1069"/>
      <c r="AA55" s="1069"/>
      <c r="AB55" s="1069"/>
      <c r="AC55" s="1069"/>
      <c r="AD55" s="1069"/>
      <c r="AE55" s="1078"/>
      <c r="AF55" s="1079"/>
      <c r="AG55" s="1080"/>
      <c r="AH55" s="1080"/>
      <c r="AI55" s="1080"/>
      <c r="AJ55" s="1081"/>
      <c r="AK55" s="1068"/>
      <c r="AL55" s="1069"/>
      <c r="AM55" s="1069"/>
      <c r="AN55" s="1069"/>
      <c r="AO55" s="1069"/>
      <c r="AP55" s="1069"/>
      <c r="AQ55" s="1069"/>
      <c r="AR55" s="1069"/>
      <c r="AS55" s="1069"/>
      <c r="AT55" s="1069"/>
      <c r="AU55" s="1069"/>
      <c r="AV55" s="1069"/>
      <c r="AW55" s="1069"/>
      <c r="AX55" s="1069"/>
      <c r="AY55" s="1069"/>
      <c r="AZ55" s="1070"/>
      <c r="BA55" s="1070"/>
      <c r="BB55" s="1070"/>
      <c r="BC55" s="1070"/>
      <c r="BD55" s="1070"/>
      <c r="BE55" s="1013"/>
      <c r="BF55" s="1013"/>
      <c r="BG55" s="1013"/>
      <c r="BH55" s="1013"/>
      <c r="BI55" s="1014"/>
      <c r="BJ55" s="216"/>
      <c r="BK55" s="216"/>
      <c r="BL55" s="216"/>
      <c r="BM55" s="216"/>
      <c r="BN55" s="216"/>
      <c r="BO55" s="226"/>
      <c r="BP55" s="226"/>
      <c r="BQ55" s="223">
        <v>49</v>
      </c>
      <c r="BR55" s="224"/>
      <c r="BS55" s="1036"/>
      <c r="BT55" s="1037"/>
      <c r="BU55" s="1037"/>
      <c r="BV55" s="1037"/>
      <c r="BW55" s="1037"/>
      <c r="BX55" s="1037"/>
      <c r="BY55" s="1037"/>
      <c r="BZ55" s="1037"/>
      <c r="CA55" s="1037"/>
      <c r="CB55" s="1037"/>
      <c r="CC55" s="1037"/>
      <c r="CD55" s="1037"/>
      <c r="CE55" s="1037"/>
      <c r="CF55" s="1037"/>
      <c r="CG55" s="1058"/>
      <c r="CH55" s="1033"/>
      <c r="CI55" s="1034"/>
      <c r="CJ55" s="1034"/>
      <c r="CK55" s="1034"/>
      <c r="CL55" s="1035"/>
      <c r="CM55" s="1033"/>
      <c r="CN55" s="1034"/>
      <c r="CO55" s="1034"/>
      <c r="CP55" s="1034"/>
      <c r="CQ55" s="1035"/>
      <c r="CR55" s="1033"/>
      <c r="CS55" s="1034"/>
      <c r="CT55" s="1034"/>
      <c r="CU55" s="1034"/>
      <c r="CV55" s="1035"/>
      <c r="CW55" s="1033"/>
      <c r="CX55" s="1034"/>
      <c r="CY55" s="1034"/>
      <c r="CZ55" s="1034"/>
      <c r="DA55" s="1035"/>
      <c r="DB55" s="1033"/>
      <c r="DC55" s="1034"/>
      <c r="DD55" s="1034"/>
      <c r="DE55" s="1034"/>
      <c r="DF55" s="1035"/>
      <c r="DG55" s="1033"/>
      <c r="DH55" s="1034"/>
      <c r="DI55" s="1034"/>
      <c r="DJ55" s="1034"/>
      <c r="DK55" s="1035"/>
      <c r="DL55" s="1033"/>
      <c r="DM55" s="1034"/>
      <c r="DN55" s="1034"/>
      <c r="DO55" s="1034"/>
      <c r="DP55" s="1035"/>
      <c r="DQ55" s="1033"/>
      <c r="DR55" s="1034"/>
      <c r="DS55" s="1034"/>
      <c r="DT55" s="1034"/>
      <c r="DU55" s="1035"/>
      <c r="DV55" s="1036"/>
      <c r="DW55" s="1037"/>
      <c r="DX55" s="1037"/>
      <c r="DY55" s="1037"/>
      <c r="DZ55" s="1038"/>
      <c r="EA55" s="214"/>
    </row>
    <row r="56" spans="1:131" ht="26.25" customHeight="1" x14ac:dyDescent="0.2">
      <c r="A56" s="223">
        <v>29</v>
      </c>
      <c r="B56" s="1074"/>
      <c r="C56" s="1075"/>
      <c r="D56" s="1075"/>
      <c r="E56" s="1075"/>
      <c r="F56" s="1075"/>
      <c r="G56" s="1075"/>
      <c r="H56" s="1075"/>
      <c r="I56" s="1075"/>
      <c r="J56" s="1075"/>
      <c r="K56" s="1075"/>
      <c r="L56" s="1075"/>
      <c r="M56" s="1075"/>
      <c r="N56" s="1075"/>
      <c r="O56" s="1075"/>
      <c r="P56" s="1076"/>
      <c r="Q56" s="1077"/>
      <c r="R56" s="1069"/>
      <c r="S56" s="1069"/>
      <c r="T56" s="1069"/>
      <c r="U56" s="1069"/>
      <c r="V56" s="1069"/>
      <c r="W56" s="1069"/>
      <c r="X56" s="1069"/>
      <c r="Y56" s="1069"/>
      <c r="Z56" s="1069"/>
      <c r="AA56" s="1069"/>
      <c r="AB56" s="1069"/>
      <c r="AC56" s="1069"/>
      <c r="AD56" s="1069"/>
      <c r="AE56" s="1078"/>
      <c r="AF56" s="1079"/>
      <c r="AG56" s="1080"/>
      <c r="AH56" s="1080"/>
      <c r="AI56" s="1080"/>
      <c r="AJ56" s="1081"/>
      <c r="AK56" s="1068"/>
      <c r="AL56" s="1069"/>
      <c r="AM56" s="1069"/>
      <c r="AN56" s="1069"/>
      <c r="AO56" s="1069"/>
      <c r="AP56" s="1069"/>
      <c r="AQ56" s="1069"/>
      <c r="AR56" s="1069"/>
      <c r="AS56" s="1069"/>
      <c r="AT56" s="1069"/>
      <c r="AU56" s="1069"/>
      <c r="AV56" s="1069"/>
      <c r="AW56" s="1069"/>
      <c r="AX56" s="1069"/>
      <c r="AY56" s="1069"/>
      <c r="AZ56" s="1070"/>
      <c r="BA56" s="1070"/>
      <c r="BB56" s="1070"/>
      <c r="BC56" s="1070"/>
      <c r="BD56" s="1070"/>
      <c r="BE56" s="1013"/>
      <c r="BF56" s="1013"/>
      <c r="BG56" s="1013"/>
      <c r="BH56" s="1013"/>
      <c r="BI56" s="1014"/>
      <c r="BJ56" s="216"/>
      <c r="BK56" s="216"/>
      <c r="BL56" s="216"/>
      <c r="BM56" s="216"/>
      <c r="BN56" s="216"/>
      <c r="BO56" s="226"/>
      <c r="BP56" s="226"/>
      <c r="BQ56" s="223">
        <v>50</v>
      </c>
      <c r="BR56" s="224"/>
      <c r="BS56" s="1036"/>
      <c r="BT56" s="1037"/>
      <c r="BU56" s="1037"/>
      <c r="BV56" s="1037"/>
      <c r="BW56" s="1037"/>
      <c r="BX56" s="1037"/>
      <c r="BY56" s="1037"/>
      <c r="BZ56" s="1037"/>
      <c r="CA56" s="1037"/>
      <c r="CB56" s="1037"/>
      <c r="CC56" s="1037"/>
      <c r="CD56" s="1037"/>
      <c r="CE56" s="1037"/>
      <c r="CF56" s="1037"/>
      <c r="CG56" s="1058"/>
      <c r="CH56" s="1033"/>
      <c r="CI56" s="1034"/>
      <c r="CJ56" s="1034"/>
      <c r="CK56" s="1034"/>
      <c r="CL56" s="1035"/>
      <c r="CM56" s="1033"/>
      <c r="CN56" s="1034"/>
      <c r="CO56" s="1034"/>
      <c r="CP56" s="1034"/>
      <c r="CQ56" s="1035"/>
      <c r="CR56" s="1033"/>
      <c r="CS56" s="1034"/>
      <c r="CT56" s="1034"/>
      <c r="CU56" s="1034"/>
      <c r="CV56" s="1035"/>
      <c r="CW56" s="1033"/>
      <c r="CX56" s="1034"/>
      <c r="CY56" s="1034"/>
      <c r="CZ56" s="1034"/>
      <c r="DA56" s="1035"/>
      <c r="DB56" s="1033"/>
      <c r="DC56" s="1034"/>
      <c r="DD56" s="1034"/>
      <c r="DE56" s="1034"/>
      <c r="DF56" s="1035"/>
      <c r="DG56" s="1033"/>
      <c r="DH56" s="1034"/>
      <c r="DI56" s="1034"/>
      <c r="DJ56" s="1034"/>
      <c r="DK56" s="1035"/>
      <c r="DL56" s="1033"/>
      <c r="DM56" s="1034"/>
      <c r="DN56" s="1034"/>
      <c r="DO56" s="1034"/>
      <c r="DP56" s="1035"/>
      <c r="DQ56" s="1033"/>
      <c r="DR56" s="1034"/>
      <c r="DS56" s="1034"/>
      <c r="DT56" s="1034"/>
      <c r="DU56" s="1035"/>
      <c r="DV56" s="1036"/>
      <c r="DW56" s="1037"/>
      <c r="DX56" s="1037"/>
      <c r="DY56" s="1037"/>
      <c r="DZ56" s="1038"/>
      <c r="EA56" s="214"/>
    </row>
    <row r="57" spans="1:131" ht="26.25" customHeight="1" x14ac:dyDescent="0.2">
      <c r="A57" s="223">
        <v>30</v>
      </c>
      <c r="B57" s="1074"/>
      <c r="C57" s="1075"/>
      <c r="D57" s="1075"/>
      <c r="E57" s="1075"/>
      <c r="F57" s="1075"/>
      <c r="G57" s="1075"/>
      <c r="H57" s="1075"/>
      <c r="I57" s="1075"/>
      <c r="J57" s="1075"/>
      <c r="K57" s="1075"/>
      <c r="L57" s="1075"/>
      <c r="M57" s="1075"/>
      <c r="N57" s="1075"/>
      <c r="O57" s="1075"/>
      <c r="P57" s="1076"/>
      <c r="Q57" s="1077"/>
      <c r="R57" s="1069"/>
      <c r="S57" s="1069"/>
      <c r="T57" s="1069"/>
      <c r="U57" s="1069"/>
      <c r="V57" s="1069"/>
      <c r="W57" s="1069"/>
      <c r="X57" s="1069"/>
      <c r="Y57" s="1069"/>
      <c r="Z57" s="1069"/>
      <c r="AA57" s="1069"/>
      <c r="AB57" s="1069"/>
      <c r="AC57" s="1069"/>
      <c r="AD57" s="1069"/>
      <c r="AE57" s="1078"/>
      <c r="AF57" s="1079"/>
      <c r="AG57" s="1080"/>
      <c r="AH57" s="1080"/>
      <c r="AI57" s="1080"/>
      <c r="AJ57" s="1081"/>
      <c r="AK57" s="1068"/>
      <c r="AL57" s="1069"/>
      <c r="AM57" s="1069"/>
      <c r="AN57" s="1069"/>
      <c r="AO57" s="1069"/>
      <c r="AP57" s="1069"/>
      <c r="AQ57" s="1069"/>
      <c r="AR57" s="1069"/>
      <c r="AS57" s="1069"/>
      <c r="AT57" s="1069"/>
      <c r="AU57" s="1069"/>
      <c r="AV57" s="1069"/>
      <c r="AW57" s="1069"/>
      <c r="AX57" s="1069"/>
      <c r="AY57" s="1069"/>
      <c r="AZ57" s="1070"/>
      <c r="BA57" s="1070"/>
      <c r="BB57" s="1070"/>
      <c r="BC57" s="1070"/>
      <c r="BD57" s="1070"/>
      <c r="BE57" s="1013"/>
      <c r="BF57" s="1013"/>
      <c r="BG57" s="1013"/>
      <c r="BH57" s="1013"/>
      <c r="BI57" s="1014"/>
      <c r="BJ57" s="216"/>
      <c r="BK57" s="216"/>
      <c r="BL57" s="216"/>
      <c r="BM57" s="216"/>
      <c r="BN57" s="216"/>
      <c r="BO57" s="226"/>
      <c r="BP57" s="226"/>
      <c r="BQ57" s="223">
        <v>51</v>
      </c>
      <c r="BR57" s="224"/>
      <c r="BS57" s="1036"/>
      <c r="BT57" s="1037"/>
      <c r="BU57" s="1037"/>
      <c r="BV57" s="1037"/>
      <c r="BW57" s="1037"/>
      <c r="BX57" s="1037"/>
      <c r="BY57" s="1037"/>
      <c r="BZ57" s="1037"/>
      <c r="CA57" s="1037"/>
      <c r="CB57" s="1037"/>
      <c r="CC57" s="1037"/>
      <c r="CD57" s="1037"/>
      <c r="CE57" s="1037"/>
      <c r="CF57" s="1037"/>
      <c r="CG57" s="1058"/>
      <c r="CH57" s="1033"/>
      <c r="CI57" s="1034"/>
      <c r="CJ57" s="1034"/>
      <c r="CK57" s="1034"/>
      <c r="CL57" s="1035"/>
      <c r="CM57" s="1033"/>
      <c r="CN57" s="1034"/>
      <c r="CO57" s="1034"/>
      <c r="CP57" s="1034"/>
      <c r="CQ57" s="1035"/>
      <c r="CR57" s="1033"/>
      <c r="CS57" s="1034"/>
      <c r="CT57" s="1034"/>
      <c r="CU57" s="1034"/>
      <c r="CV57" s="1035"/>
      <c r="CW57" s="1033"/>
      <c r="CX57" s="1034"/>
      <c r="CY57" s="1034"/>
      <c r="CZ57" s="1034"/>
      <c r="DA57" s="1035"/>
      <c r="DB57" s="1033"/>
      <c r="DC57" s="1034"/>
      <c r="DD57" s="1034"/>
      <c r="DE57" s="1034"/>
      <c r="DF57" s="1035"/>
      <c r="DG57" s="1033"/>
      <c r="DH57" s="1034"/>
      <c r="DI57" s="1034"/>
      <c r="DJ57" s="1034"/>
      <c r="DK57" s="1035"/>
      <c r="DL57" s="1033"/>
      <c r="DM57" s="1034"/>
      <c r="DN57" s="1034"/>
      <c r="DO57" s="1034"/>
      <c r="DP57" s="1035"/>
      <c r="DQ57" s="1033"/>
      <c r="DR57" s="1034"/>
      <c r="DS57" s="1034"/>
      <c r="DT57" s="1034"/>
      <c r="DU57" s="1035"/>
      <c r="DV57" s="1036"/>
      <c r="DW57" s="1037"/>
      <c r="DX57" s="1037"/>
      <c r="DY57" s="1037"/>
      <c r="DZ57" s="1038"/>
      <c r="EA57" s="214"/>
    </row>
    <row r="58" spans="1:131" ht="26.25" customHeight="1" x14ac:dyDescent="0.2">
      <c r="A58" s="223">
        <v>31</v>
      </c>
      <c r="B58" s="1074"/>
      <c r="C58" s="1075"/>
      <c r="D58" s="1075"/>
      <c r="E58" s="1075"/>
      <c r="F58" s="1075"/>
      <c r="G58" s="1075"/>
      <c r="H58" s="1075"/>
      <c r="I58" s="1075"/>
      <c r="J58" s="1075"/>
      <c r="K58" s="1075"/>
      <c r="L58" s="1075"/>
      <c r="M58" s="1075"/>
      <c r="N58" s="1075"/>
      <c r="O58" s="1075"/>
      <c r="P58" s="1076"/>
      <c r="Q58" s="1077"/>
      <c r="R58" s="1069"/>
      <c r="S58" s="1069"/>
      <c r="T58" s="1069"/>
      <c r="U58" s="1069"/>
      <c r="V58" s="1069"/>
      <c r="W58" s="1069"/>
      <c r="X58" s="1069"/>
      <c r="Y58" s="1069"/>
      <c r="Z58" s="1069"/>
      <c r="AA58" s="1069"/>
      <c r="AB58" s="1069"/>
      <c r="AC58" s="1069"/>
      <c r="AD58" s="1069"/>
      <c r="AE58" s="1078"/>
      <c r="AF58" s="1079"/>
      <c r="AG58" s="1080"/>
      <c r="AH58" s="1080"/>
      <c r="AI58" s="1080"/>
      <c r="AJ58" s="1081"/>
      <c r="AK58" s="1068"/>
      <c r="AL58" s="1069"/>
      <c r="AM58" s="1069"/>
      <c r="AN58" s="1069"/>
      <c r="AO58" s="1069"/>
      <c r="AP58" s="1069"/>
      <c r="AQ58" s="1069"/>
      <c r="AR58" s="1069"/>
      <c r="AS58" s="1069"/>
      <c r="AT58" s="1069"/>
      <c r="AU58" s="1069"/>
      <c r="AV58" s="1069"/>
      <c r="AW58" s="1069"/>
      <c r="AX58" s="1069"/>
      <c r="AY58" s="1069"/>
      <c r="AZ58" s="1070"/>
      <c r="BA58" s="1070"/>
      <c r="BB58" s="1070"/>
      <c r="BC58" s="1070"/>
      <c r="BD58" s="1070"/>
      <c r="BE58" s="1013"/>
      <c r="BF58" s="1013"/>
      <c r="BG58" s="1013"/>
      <c r="BH58" s="1013"/>
      <c r="BI58" s="1014"/>
      <c r="BJ58" s="216"/>
      <c r="BK58" s="216"/>
      <c r="BL58" s="216"/>
      <c r="BM58" s="216"/>
      <c r="BN58" s="216"/>
      <c r="BO58" s="226"/>
      <c r="BP58" s="226"/>
      <c r="BQ58" s="223">
        <v>52</v>
      </c>
      <c r="BR58" s="224"/>
      <c r="BS58" s="1036"/>
      <c r="BT58" s="1037"/>
      <c r="BU58" s="1037"/>
      <c r="BV58" s="1037"/>
      <c r="BW58" s="1037"/>
      <c r="BX58" s="1037"/>
      <c r="BY58" s="1037"/>
      <c r="BZ58" s="1037"/>
      <c r="CA58" s="1037"/>
      <c r="CB58" s="1037"/>
      <c r="CC58" s="1037"/>
      <c r="CD58" s="1037"/>
      <c r="CE58" s="1037"/>
      <c r="CF58" s="1037"/>
      <c r="CG58" s="1058"/>
      <c r="CH58" s="1033"/>
      <c r="CI58" s="1034"/>
      <c r="CJ58" s="1034"/>
      <c r="CK58" s="1034"/>
      <c r="CL58" s="1035"/>
      <c r="CM58" s="1033"/>
      <c r="CN58" s="1034"/>
      <c r="CO58" s="1034"/>
      <c r="CP58" s="1034"/>
      <c r="CQ58" s="1035"/>
      <c r="CR58" s="1033"/>
      <c r="CS58" s="1034"/>
      <c r="CT58" s="1034"/>
      <c r="CU58" s="1034"/>
      <c r="CV58" s="1035"/>
      <c r="CW58" s="1033"/>
      <c r="CX58" s="1034"/>
      <c r="CY58" s="1034"/>
      <c r="CZ58" s="1034"/>
      <c r="DA58" s="1035"/>
      <c r="DB58" s="1033"/>
      <c r="DC58" s="1034"/>
      <c r="DD58" s="1034"/>
      <c r="DE58" s="1034"/>
      <c r="DF58" s="1035"/>
      <c r="DG58" s="1033"/>
      <c r="DH58" s="1034"/>
      <c r="DI58" s="1034"/>
      <c r="DJ58" s="1034"/>
      <c r="DK58" s="1035"/>
      <c r="DL58" s="1033"/>
      <c r="DM58" s="1034"/>
      <c r="DN58" s="1034"/>
      <c r="DO58" s="1034"/>
      <c r="DP58" s="1035"/>
      <c r="DQ58" s="1033"/>
      <c r="DR58" s="1034"/>
      <c r="DS58" s="1034"/>
      <c r="DT58" s="1034"/>
      <c r="DU58" s="1035"/>
      <c r="DV58" s="1036"/>
      <c r="DW58" s="1037"/>
      <c r="DX58" s="1037"/>
      <c r="DY58" s="1037"/>
      <c r="DZ58" s="1038"/>
      <c r="EA58" s="214"/>
    </row>
    <row r="59" spans="1:131" ht="26.25" customHeight="1" x14ac:dyDescent="0.2">
      <c r="A59" s="223">
        <v>32</v>
      </c>
      <c r="B59" s="1074"/>
      <c r="C59" s="1075"/>
      <c r="D59" s="1075"/>
      <c r="E59" s="1075"/>
      <c r="F59" s="1075"/>
      <c r="G59" s="1075"/>
      <c r="H59" s="1075"/>
      <c r="I59" s="1075"/>
      <c r="J59" s="1075"/>
      <c r="K59" s="1075"/>
      <c r="L59" s="1075"/>
      <c r="M59" s="1075"/>
      <c r="N59" s="1075"/>
      <c r="O59" s="1075"/>
      <c r="P59" s="1076"/>
      <c r="Q59" s="1077"/>
      <c r="R59" s="1069"/>
      <c r="S59" s="1069"/>
      <c r="T59" s="1069"/>
      <c r="U59" s="1069"/>
      <c r="V59" s="1069"/>
      <c r="W59" s="1069"/>
      <c r="X59" s="1069"/>
      <c r="Y59" s="1069"/>
      <c r="Z59" s="1069"/>
      <c r="AA59" s="1069"/>
      <c r="AB59" s="1069"/>
      <c r="AC59" s="1069"/>
      <c r="AD59" s="1069"/>
      <c r="AE59" s="1078"/>
      <c r="AF59" s="1079"/>
      <c r="AG59" s="1080"/>
      <c r="AH59" s="1080"/>
      <c r="AI59" s="1080"/>
      <c r="AJ59" s="1081"/>
      <c r="AK59" s="1068"/>
      <c r="AL59" s="1069"/>
      <c r="AM59" s="1069"/>
      <c r="AN59" s="1069"/>
      <c r="AO59" s="1069"/>
      <c r="AP59" s="1069"/>
      <c r="AQ59" s="1069"/>
      <c r="AR59" s="1069"/>
      <c r="AS59" s="1069"/>
      <c r="AT59" s="1069"/>
      <c r="AU59" s="1069"/>
      <c r="AV59" s="1069"/>
      <c r="AW59" s="1069"/>
      <c r="AX59" s="1069"/>
      <c r="AY59" s="1069"/>
      <c r="AZ59" s="1070"/>
      <c r="BA59" s="1070"/>
      <c r="BB59" s="1070"/>
      <c r="BC59" s="1070"/>
      <c r="BD59" s="1070"/>
      <c r="BE59" s="1013"/>
      <c r="BF59" s="1013"/>
      <c r="BG59" s="1013"/>
      <c r="BH59" s="1013"/>
      <c r="BI59" s="1014"/>
      <c r="BJ59" s="216"/>
      <c r="BK59" s="216"/>
      <c r="BL59" s="216"/>
      <c r="BM59" s="216"/>
      <c r="BN59" s="216"/>
      <c r="BO59" s="226"/>
      <c r="BP59" s="226"/>
      <c r="BQ59" s="223">
        <v>53</v>
      </c>
      <c r="BR59" s="224"/>
      <c r="BS59" s="1036"/>
      <c r="BT59" s="1037"/>
      <c r="BU59" s="1037"/>
      <c r="BV59" s="1037"/>
      <c r="BW59" s="1037"/>
      <c r="BX59" s="1037"/>
      <c r="BY59" s="1037"/>
      <c r="BZ59" s="1037"/>
      <c r="CA59" s="1037"/>
      <c r="CB59" s="1037"/>
      <c r="CC59" s="1037"/>
      <c r="CD59" s="1037"/>
      <c r="CE59" s="1037"/>
      <c r="CF59" s="1037"/>
      <c r="CG59" s="1058"/>
      <c r="CH59" s="1033"/>
      <c r="CI59" s="1034"/>
      <c r="CJ59" s="1034"/>
      <c r="CK59" s="1034"/>
      <c r="CL59" s="1035"/>
      <c r="CM59" s="1033"/>
      <c r="CN59" s="1034"/>
      <c r="CO59" s="1034"/>
      <c r="CP59" s="1034"/>
      <c r="CQ59" s="1035"/>
      <c r="CR59" s="1033"/>
      <c r="CS59" s="1034"/>
      <c r="CT59" s="1034"/>
      <c r="CU59" s="1034"/>
      <c r="CV59" s="1035"/>
      <c r="CW59" s="1033"/>
      <c r="CX59" s="1034"/>
      <c r="CY59" s="1034"/>
      <c r="CZ59" s="1034"/>
      <c r="DA59" s="1035"/>
      <c r="DB59" s="1033"/>
      <c r="DC59" s="1034"/>
      <c r="DD59" s="1034"/>
      <c r="DE59" s="1034"/>
      <c r="DF59" s="1035"/>
      <c r="DG59" s="1033"/>
      <c r="DH59" s="1034"/>
      <c r="DI59" s="1034"/>
      <c r="DJ59" s="1034"/>
      <c r="DK59" s="1035"/>
      <c r="DL59" s="1033"/>
      <c r="DM59" s="1034"/>
      <c r="DN59" s="1034"/>
      <c r="DO59" s="1034"/>
      <c r="DP59" s="1035"/>
      <c r="DQ59" s="1033"/>
      <c r="DR59" s="1034"/>
      <c r="DS59" s="1034"/>
      <c r="DT59" s="1034"/>
      <c r="DU59" s="1035"/>
      <c r="DV59" s="1036"/>
      <c r="DW59" s="1037"/>
      <c r="DX59" s="1037"/>
      <c r="DY59" s="1037"/>
      <c r="DZ59" s="1038"/>
      <c r="EA59" s="214"/>
    </row>
    <row r="60" spans="1:131" ht="26.25" customHeight="1" x14ac:dyDescent="0.2">
      <c r="A60" s="223">
        <v>33</v>
      </c>
      <c r="B60" s="1074"/>
      <c r="C60" s="1075"/>
      <c r="D60" s="1075"/>
      <c r="E60" s="1075"/>
      <c r="F60" s="1075"/>
      <c r="G60" s="1075"/>
      <c r="H60" s="1075"/>
      <c r="I60" s="1075"/>
      <c r="J60" s="1075"/>
      <c r="K60" s="1075"/>
      <c r="L60" s="1075"/>
      <c r="M60" s="1075"/>
      <c r="N60" s="1075"/>
      <c r="O60" s="1075"/>
      <c r="P60" s="1076"/>
      <c r="Q60" s="1077"/>
      <c r="R60" s="1069"/>
      <c r="S60" s="1069"/>
      <c r="T60" s="1069"/>
      <c r="U60" s="1069"/>
      <c r="V60" s="1069"/>
      <c r="W60" s="1069"/>
      <c r="X60" s="1069"/>
      <c r="Y60" s="1069"/>
      <c r="Z60" s="1069"/>
      <c r="AA60" s="1069"/>
      <c r="AB60" s="1069"/>
      <c r="AC60" s="1069"/>
      <c r="AD60" s="1069"/>
      <c r="AE60" s="1078"/>
      <c r="AF60" s="1079"/>
      <c r="AG60" s="1080"/>
      <c r="AH60" s="1080"/>
      <c r="AI60" s="1080"/>
      <c r="AJ60" s="1081"/>
      <c r="AK60" s="1068"/>
      <c r="AL60" s="1069"/>
      <c r="AM60" s="1069"/>
      <c r="AN60" s="1069"/>
      <c r="AO60" s="1069"/>
      <c r="AP60" s="1069"/>
      <c r="AQ60" s="1069"/>
      <c r="AR60" s="1069"/>
      <c r="AS60" s="1069"/>
      <c r="AT60" s="1069"/>
      <c r="AU60" s="1069"/>
      <c r="AV60" s="1069"/>
      <c r="AW60" s="1069"/>
      <c r="AX60" s="1069"/>
      <c r="AY60" s="1069"/>
      <c r="AZ60" s="1070"/>
      <c r="BA60" s="1070"/>
      <c r="BB60" s="1070"/>
      <c r="BC60" s="1070"/>
      <c r="BD60" s="1070"/>
      <c r="BE60" s="1013"/>
      <c r="BF60" s="1013"/>
      <c r="BG60" s="1013"/>
      <c r="BH60" s="1013"/>
      <c r="BI60" s="1014"/>
      <c r="BJ60" s="216"/>
      <c r="BK60" s="216"/>
      <c r="BL60" s="216"/>
      <c r="BM60" s="216"/>
      <c r="BN60" s="216"/>
      <c r="BO60" s="226"/>
      <c r="BP60" s="226"/>
      <c r="BQ60" s="223">
        <v>54</v>
      </c>
      <c r="BR60" s="224"/>
      <c r="BS60" s="1036"/>
      <c r="BT60" s="1037"/>
      <c r="BU60" s="1037"/>
      <c r="BV60" s="1037"/>
      <c r="BW60" s="1037"/>
      <c r="BX60" s="1037"/>
      <c r="BY60" s="1037"/>
      <c r="BZ60" s="1037"/>
      <c r="CA60" s="1037"/>
      <c r="CB60" s="1037"/>
      <c r="CC60" s="1037"/>
      <c r="CD60" s="1037"/>
      <c r="CE60" s="1037"/>
      <c r="CF60" s="1037"/>
      <c r="CG60" s="1058"/>
      <c r="CH60" s="1033"/>
      <c r="CI60" s="1034"/>
      <c r="CJ60" s="1034"/>
      <c r="CK60" s="1034"/>
      <c r="CL60" s="1035"/>
      <c r="CM60" s="1033"/>
      <c r="CN60" s="1034"/>
      <c r="CO60" s="1034"/>
      <c r="CP60" s="1034"/>
      <c r="CQ60" s="1035"/>
      <c r="CR60" s="1033"/>
      <c r="CS60" s="1034"/>
      <c r="CT60" s="1034"/>
      <c r="CU60" s="1034"/>
      <c r="CV60" s="1035"/>
      <c r="CW60" s="1033"/>
      <c r="CX60" s="1034"/>
      <c r="CY60" s="1034"/>
      <c r="CZ60" s="1034"/>
      <c r="DA60" s="1035"/>
      <c r="DB60" s="1033"/>
      <c r="DC60" s="1034"/>
      <c r="DD60" s="1034"/>
      <c r="DE60" s="1034"/>
      <c r="DF60" s="1035"/>
      <c r="DG60" s="1033"/>
      <c r="DH60" s="1034"/>
      <c r="DI60" s="1034"/>
      <c r="DJ60" s="1034"/>
      <c r="DK60" s="1035"/>
      <c r="DL60" s="1033"/>
      <c r="DM60" s="1034"/>
      <c r="DN60" s="1034"/>
      <c r="DO60" s="1034"/>
      <c r="DP60" s="1035"/>
      <c r="DQ60" s="1033"/>
      <c r="DR60" s="1034"/>
      <c r="DS60" s="1034"/>
      <c r="DT60" s="1034"/>
      <c r="DU60" s="1035"/>
      <c r="DV60" s="1036"/>
      <c r="DW60" s="1037"/>
      <c r="DX60" s="1037"/>
      <c r="DY60" s="1037"/>
      <c r="DZ60" s="1038"/>
      <c r="EA60" s="214"/>
    </row>
    <row r="61" spans="1:131" ht="26.25" customHeight="1" thickBot="1" x14ac:dyDescent="0.25">
      <c r="A61" s="223">
        <v>34</v>
      </c>
      <c r="B61" s="1074"/>
      <c r="C61" s="1075"/>
      <c r="D61" s="1075"/>
      <c r="E61" s="1075"/>
      <c r="F61" s="1075"/>
      <c r="G61" s="1075"/>
      <c r="H61" s="1075"/>
      <c r="I61" s="1075"/>
      <c r="J61" s="1075"/>
      <c r="K61" s="1075"/>
      <c r="L61" s="1075"/>
      <c r="M61" s="1075"/>
      <c r="N61" s="1075"/>
      <c r="O61" s="1075"/>
      <c r="P61" s="1076"/>
      <c r="Q61" s="1077"/>
      <c r="R61" s="1069"/>
      <c r="S61" s="1069"/>
      <c r="T61" s="1069"/>
      <c r="U61" s="1069"/>
      <c r="V61" s="1069"/>
      <c r="W61" s="1069"/>
      <c r="X61" s="1069"/>
      <c r="Y61" s="1069"/>
      <c r="Z61" s="1069"/>
      <c r="AA61" s="1069"/>
      <c r="AB61" s="1069"/>
      <c r="AC61" s="1069"/>
      <c r="AD61" s="1069"/>
      <c r="AE61" s="1078"/>
      <c r="AF61" s="1079"/>
      <c r="AG61" s="1080"/>
      <c r="AH61" s="1080"/>
      <c r="AI61" s="1080"/>
      <c r="AJ61" s="1081"/>
      <c r="AK61" s="1068"/>
      <c r="AL61" s="1069"/>
      <c r="AM61" s="1069"/>
      <c r="AN61" s="1069"/>
      <c r="AO61" s="1069"/>
      <c r="AP61" s="1069"/>
      <c r="AQ61" s="1069"/>
      <c r="AR61" s="1069"/>
      <c r="AS61" s="1069"/>
      <c r="AT61" s="1069"/>
      <c r="AU61" s="1069"/>
      <c r="AV61" s="1069"/>
      <c r="AW61" s="1069"/>
      <c r="AX61" s="1069"/>
      <c r="AY61" s="1069"/>
      <c r="AZ61" s="1070"/>
      <c r="BA61" s="1070"/>
      <c r="BB61" s="1070"/>
      <c r="BC61" s="1070"/>
      <c r="BD61" s="1070"/>
      <c r="BE61" s="1013"/>
      <c r="BF61" s="1013"/>
      <c r="BG61" s="1013"/>
      <c r="BH61" s="1013"/>
      <c r="BI61" s="1014"/>
      <c r="BJ61" s="216"/>
      <c r="BK61" s="216"/>
      <c r="BL61" s="216"/>
      <c r="BM61" s="216"/>
      <c r="BN61" s="216"/>
      <c r="BO61" s="226"/>
      <c r="BP61" s="226"/>
      <c r="BQ61" s="223">
        <v>55</v>
      </c>
      <c r="BR61" s="224"/>
      <c r="BS61" s="1036"/>
      <c r="BT61" s="1037"/>
      <c r="BU61" s="1037"/>
      <c r="BV61" s="1037"/>
      <c r="BW61" s="1037"/>
      <c r="BX61" s="1037"/>
      <c r="BY61" s="1037"/>
      <c r="BZ61" s="1037"/>
      <c r="CA61" s="1037"/>
      <c r="CB61" s="1037"/>
      <c r="CC61" s="1037"/>
      <c r="CD61" s="1037"/>
      <c r="CE61" s="1037"/>
      <c r="CF61" s="1037"/>
      <c r="CG61" s="1058"/>
      <c r="CH61" s="1033"/>
      <c r="CI61" s="1034"/>
      <c r="CJ61" s="1034"/>
      <c r="CK61" s="1034"/>
      <c r="CL61" s="1035"/>
      <c r="CM61" s="1033"/>
      <c r="CN61" s="1034"/>
      <c r="CO61" s="1034"/>
      <c r="CP61" s="1034"/>
      <c r="CQ61" s="1035"/>
      <c r="CR61" s="1033"/>
      <c r="CS61" s="1034"/>
      <c r="CT61" s="1034"/>
      <c r="CU61" s="1034"/>
      <c r="CV61" s="1035"/>
      <c r="CW61" s="1033"/>
      <c r="CX61" s="1034"/>
      <c r="CY61" s="1034"/>
      <c r="CZ61" s="1034"/>
      <c r="DA61" s="1035"/>
      <c r="DB61" s="1033"/>
      <c r="DC61" s="1034"/>
      <c r="DD61" s="1034"/>
      <c r="DE61" s="1034"/>
      <c r="DF61" s="1035"/>
      <c r="DG61" s="1033"/>
      <c r="DH61" s="1034"/>
      <c r="DI61" s="1034"/>
      <c r="DJ61" s="1034"/>
      <c r="DK61" s="1035"/>
      <c r="DL61" s="1033"/>
      <c r="DM61" s="1034"/>
      <c r="DN61" s="1034"/>
      <c r="DO61" s="1034"/>
      <c r="DP61" s="1035"/>
      <c r="DQ61" s="1033"/>
      <c r="DR61" s="1034"/>
      <c r="DS61" s="1034"/>
      <c r="DT61" s="1034"/>
      <c r="DU61" s="1035"/>
      <c r="DV61" s="1036"/>
      <c r="DW61" s="1037"/>
      <c r="DX61" s="1037"/>
      <c r="DY61" s="1037"/>
      <c r="DZ61" s="1038"/>
      <c r="EA61" s="214"/>
    </row>
    <row r="62" spans="1:131" ht="26.25" customHeight="1" x14ac:dyDescent="0.2">
      <c r="A62" s="223">
        <v>35</v>
      </c>
      <c r="B62" s="1074"/>
      <c r="C62" s="1075"/>
      <c r="D62" s="1075"/>
      <c r="E62" s="1075"/>
      <c r="F62" s="1075"/>
      <c r="G62" s="1075"/>
      <c r="H62" s="1075"/>
      <c r="I62" s="1075"/>
      <c r="J62" s="1075"/>
      <c r="K62" s="1075"/>
      <c r="L62" s="1075"/>
      <c r="M62" s="1075"/>
      <c r="N62" s="1075"/>
      <c r="O62" s="1075"/>
      <c r="P62" s="1076"/>
      <c r="Q62" s="1077"/>
      <c r="R62" s="1069"/>
      <c r="S62" s="1069"/>
      <c r="T62" s="1069"/>
      <c r="U62" s="1069"/>
      <c r="V62" s="1069"/>
      <c r="W62" s="1069"/>
      <c r="X62" s="1069"/>
      <c r="Y62" s="1069"/>
      <c r="Z62" s="1069"/>
      <c r="AA62" s="1069"/>
      <c r="AB62" s="1069"/>
      <c r="AC62" s="1069"/>
      <c r="AD62" s="1069"/>
      <c r="AE62" s="1078"/>
      <c r="AF62" s="1079"/>
      <c r="AG62" s="1080"/>
      <c r="AH62" s="1080"/>
      <c r="AI62" s="1080"/>
      <c r="AJ62" s="1081"/>
      <c r="AK62" s="1068"/>
      <c r="AL62" s="1069"/>
      <c r="AM62" s="1069"/>
      <c r="AN62" s="1069"/>
      <c r="AO62" s="1069"/>
      <c r="AP62" s="1069"/>
      <c r="AQ62" s="1069"/>
      <c r="AR62" s="1069"/>
      <c r="AS62" s="1069"/>
      <c r="AT62" s="1069"/>
      <c r="AU62" s="1069"/>
      <c r="AV62" s="1069"/>
      <c r="AW62" s="1069"/>
      <c r="AX62" s="1069"/>
      <c r="AY62" s="1069"/>
      <c r="AZ62" s="1070"/>
      <c r="BA62" s="1070"/>
      <c r="BB62" s="1070"/>
      <c r="BC62" s="1070"/>
      <c r="BD62" s="1070"/>
      <c r="BE62" s="1013"/>
      <c r="BF62" s="1013"/>
      <c r="BG62" s="1013"/>
      <c r="BH62" s="1013"/>
      <c r="BI62" s="1014"/>
      <c r="BJ62" s="1071" t="s">
        <v>418</v>
      </c>
      <c r="BK62" s="1072"/>
      <c r="BL62" s="1072"/>
      <c r="BM62" s="1072"/>
      <c r="BN62" s="1073"/>
      <c r="BO62" s="226"/>
      <c r="BP62" s="226"/>
      <c r="BQ62" s="223">
        <v>56</v>
      </c>
      <c r="BR62" s="224"/>
      <c r="BS62" s="1036"/>
      <c r="BT62" s="1037"/>
      <c r="BU62" s="1037"/>
      <c r="BV62" s="1037"/>
      <c r="BW62" s="1037"/>
      <c r="BX62" s="1037"/>
      <c r="BY62" s="1037"/>
      <c r="BZ62" s="1037"/>
      <c r="CA62" s="1037"/>
      <c r="CB62" s="1037"/>
      <c r="CC62" s="1037"/>
      <c r="CD62" s="1037"/>
      <c r="CE62" s="1037"/>
      <c r="CF62" s="1037"/>
      <c r="CG62" s="1058"/>
      <c r="CH62" s="1033"/>
      <c r="CI62" s="1034"/>
      <c r="CJ62" s="1034"/>
      <c r="CK62" s="1034"/>
      <c r="CL62" s="1035"/>
      <c r="CM62" s="1033"/>
      <c r="CN62" s="1034"/>
      <c r="CO62" s="1034"/>
      <c r="CP62" s="1034"/>
      <c r="CQ62" s="1035"/>
      <c r="CR62" s="1033"/>
      <c r="CS62" s="1034"/>
      <c r="CT62" s="1034"/>
      <c r="CU62" s="1034"/>
      <c r="CV62" s="1035"/>
      <c r="CW62" s="1033"/>
      <c r="CX62" s="1034"/>
      <c r="CY62" s="1034"/>
      <c r="CZ62" s="1034"/>
      <c r="DA62" s="1035"/>
      <c r="DB62" s="1033"/>
      <c r="DC62" s="1034"/>
      <c r="DD62" s="1034"/>
      <c r="DE62" s="1034"/>
      <c r="DF62" s="1035"/>
      <c r="DG62" s="1033"/>
      <c r="DH62" s="1034"/>
      <c r="DI62" s="1034"/>
      <c r="DJ62" s="1034"/>
      <c r="DK62" s="1035"/>
      <c r="DL62" s="1033"/>
      <c r="DM62" s="1034"/>
      <c r="DN62" s="1034"/>
      <c r="DO62" s="1034"/>
      <c r="DP62" s="1035"/>
      <c r="DQ62" s="1033"/>
      <c r="DR62" s="1034"/>
      <c r="DS62" s="1034"/>
      <c r="DT62" s="1034"/>
      <c r="DU62" s="1035"/>
      <c r="DV62" s="1036"/>
      <c r="DW62" s="1037"/>
      <c r="DX62" s="1037"/>
      <c r="DY62" s="1037"/>
      <c r="DZ62" s="1038"/>
      <c r="EA62" s="214"/>
    </row>
    <row r="63" spans="1:131" ht="26.25" customHeight="1" thickBot="1" x14ac:dyDescent="0.25">
      <c r="A63" s="225" t="s">
        <v>396</v>
      </c>
      <c r="B63" s="978" t="s">
        <v>419</v>
      </c>
      <c r="C63" s="979"/>
      <c r="D63" s="979"/>
      <c r="E63" s="979"/>
      <c r="F63" s="979"/>
      <c r="G63" s="979"/>
      <c r="H63" s="979"/>
      <c r="I63" s="979"/>
      <c r="J63" s="979"/>
      <c r="K63" s="979"/>
      <c r="L63" s="979"/>
      <c r="M63" s="979"/>
      <c r="N63" s="979"/>
      <c r="O63" s="979"/>
      <c r="P63" s="989"/>
      <c r="Q63" s="1003"/>
      <c r="R63" s="1004"/>
      <c r="S63" s="1004"/>
      <c r="T63" s="1004"/>
      <c r="U63" s="1004"/>
      <c r="V63" s="1004"/>
      <c r="W63" s="1004"/>
      <c r="X63" s="1004"/>
      <c r="Y63" s="1004"/>
      <c r="Z63" s="1004"/>
      <c r="AA63" s="1004"/>
      <c r="AB63" s="1004"/>
      <c r="AC63" s="1004"/>
      <c r="AD63" s="1004"/>
      <c r="AE63" s="1064"/>
      <c r="AF63" s="1065">
        <v>2908</v>
      </c>
      <c r="AG63" s="1000"/>
      <c r="AH63" s="1000"/>
      <c r="AI63" s="1000"/>
      <c r="AJ63" s="1066"/>
      <c r="AK63" s="1067"/>
      <c r="AL63" s="1004"/>
      <c r="AM63" s="1004"/>
      <c r="AN63" s="1004"/>
      <c r="AO63" s="1004"/>
      <c r="AP63" s="1000">
        <v>8474</v>
      </c>
      <c r="AQ63" s="1000"/>
      <c r="AR63" s="1000"/>
      <c r="AS63" s="1000"/>
      <c r="AT63" s="1000"/>
      <c r="AU63" s="1000">
        <v>4037</v>
      </c>
      <c r="AV63" s="1000"/>
      <c r="AW63" s="1000"/>
      <c r="AX63" s="1000"/>
      <c r="AY63" s="1000"/>
      <c r="AZ63" s="1061"/>
      <c r="BA63" s="1061"/>
      <c r="BB63" s="1061"/>
      <c r="BC63" s="1061"/>
      <c r="BD63" s="1061"/>
      <c r="BE63" s="1001"/>
      <c r="BF63" s="1001"/>
      <c r="BG63" s="1001"/>
      <c r="BH63" s="1001"/>
      <c r="BI63" s="1002"/>
      <c r="BJ63" s="1062" t="s">
        <v>420</v>
      </c>
      <c r="BK63" s="994"/>
      <c r="BL63" s="994"/>
      <c r="BM63" s="994"/>
      <c r="BN63" s="1063"/>
      <c r="BO63" s="226"/>
      <c r="BP63" s="226"/>
      <c r="BQ63" s="223">
        <v>57</v>
      </c>
      <c r="BR63" s="224"/>
      <c r="BS63" s="1036"/>
      <c r="BT63" s="1037"/>
      <c r="BU63" s="1037"/>
      <c r="BV63" s="1037"/>
      <c r="BW63" s="1037"/>
      <c r="BX63" s="1037"/>
      <c r="BY63" s="1037"/>
      <c r="BZ63" s="1037"/>
      <c r="CA63" s="1037"/>
      <c r="CB63" s="1037"/>
      <c r="CC63" s="1037"/>
      <c r="CD63" s="1037"/>
      <c r="CE63" s="1037"/>
      <c r="CF63" s="1037"/>
      <c r="CG63" s="1058"/>
      <c r="CH63" s="1033"/>
      <c r="CI63" s="1034"/>
      <c r="CJ63" s="1034"/>
      <c r="CK63" s="1034"/>
      <c r="CL63" s="1035"/>
      <c r="CM63" s="1033"/>
      <c r="CN63" s="1034"/>
      <c r="CO63" s="1034"/>
      <c r="CP63" s="1034"/>
      <c r="CQ63" s="1035"/>
      <c r="CR63" s="1033"/>
      <c r="CS63" s="1034"/>
      <c r="CT63" s="1034"/>
      <c r="CU63" s="1034"/>
      <c r="CV63" s="1035"/>
      <c r="CW63" s="1033"/>
      <c r="CX63" s="1034"/>
      <c r="CY63" s="1034"/>
      <c r="CZ63" s="1034"/>
      <c r="DA63" s="1035"/>
      <c r="DB63" s="1033"/>
      <c r="DC63" s="1034"/>
      <c r="DD63" s="1034"/>
      <c r="DE63" s="1034"/>
      <c r="DF63" s="1035"/>
      <c r="DG63" s="1033"/>
      <c r="DH63" s="1034"/>
      <c r="DI63" s="1034"/>
      <c r="DJ63" s="1034"/>
      <c r="DK63" s="1035"/>
      <c r="DL63" s="1033"/>
      <c r="DM63" s="1034"/>
      <c r="DN63" s="1034"/>
      <c r="DO63" s="1034"/>
      <c r="DP63" s="1035"/>
      <c r="DQ63" s="1033"/>
      <c r="DR63" s="1034"/>
      <c r="DS63" s="1034"/>
      <c r="DT63" s="1034"/>
      <c r="DU63" s="1035"/>
      <c r="DV63" s="1036"/>
      <c r="DW63" s="1037"/>
      <c r="DX63" s="1037"/>
      <c r="DY63" s="1037"/>
      <c r="DZ63" s="1038"/>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36"/>
      <c r="BT64" s="1037"/>
      <c r="BU64" s="1037"/>
      <c r="BV64" s="1037"/>
      <c r="BW64" s="1037"/>
      <c r="BX64" s="1037"/>
      <c r="BY64" s="1037"/>
      <c r="BZ64" s="1037"/>
      <c r="CA64" s="1037"/>
      <c r="CB64" s="1037"/>
      <c r="CC64" s="1037"/>
      <c r="CD64" s="1037"/>
      <c r="CE64" s="1037"/>
      <c r="CF64" s="1037"/>
      <c r="CG64" s="1058"/>
      <c r="CH64" s="1033"/>
      <c r="CI64" s="1034"/>
      <c r="CJ64" s="1034"/>
      <c r="CK64" s="1034"/>
      <c r="CL64" s="1035"/>
      <c r="CM64" s="1033"/>
      <c r="CN64" s="1034"/>
      <c r="CO64" s="1034"/>
      <c r="CP64" s="1034"/>
      <c r="CQ64" s="1035"/>
      <c r="CR64" s="1033"/>
      <c r="CS64" s="1034"/>
      <c r="CT64" s="1034"/>
      <c r="CU64" s="1034"/>
      <c r="CV64" s="1035"/>
      <c r="CW64" s="1033"/>
      <c r="CX64" s="1034"/>
      <c r="CY64" s="1034"/>
      <c r="CZ64" s="1034"/>
      <c r="DA64" s="1035"/>
      <c r="DB64" s="1033"/>
      <c r="DC64" s="1034"/>
      <c r="DD64" s="1034"/>
      <c r="DE64" s="1034"/>
      <c r="DF64" s="1035"/>
      <c r="DG64" s="1033"/>
      <c r="DH64" s="1034"/>
      <c r="DI64" s="1034"/>
      <c r="DJ64" s="1034"/>
      <c r="DK64" s="1035"/>
      <c r="DL64" s="1033"/>
      <c r="DM64" s="1034"/>
      <c r="DN64" s="1034"/>
      <c r="DO64" s="1034"/>
      <c r="DP64" s="1035"/>
      <c r="DQ64" s="1033"/>
      <c r="DR64" s="1034"/>
      <c r="DS64" s="1034"/>
      <c r="DT64" s="1034"/>
      <c r="DU64" s="1035"/>
      <c r="DV64" s="1036"/>
      <c r="DW64" s="1037"/>
      <c r="DX64" s="1037"/>
      <c r="DY64" s="1037"/>
      <c r="DZ64" s="1038"/>
      <c r="EA64" s="214"/>
    </row>
    <row r="65" spans="1:131" ht="26.25" customHeight="1" thickBot="1" x14ac:dyDescent="0.25">
      <c r="A65" s="216" t="s">
        <v>421</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36"/>
      <c r="BT65" s="1037"/>
      <c r="BU65" s="1037"/>
      <c r="BV65" s="1037"/>
      <c r="BW65" s="1037"/>
      <c r="BX65" s="1037"/>
      <c r="BY65" s="1037"/>
      <c r="BZ65" s="1037"/>
      <c r="CA65" s="1037"/>
      <c r="CB65" s="1037"/>
      <c r="CC65" s="1037"/>
      <c r="CD65" s="1037"/>
      <c r="CE65" s="1037"/>
      <c r="CF65" s="1037"/>
      <c r="CG65" s="1058"/>
      <c r="CH65" s="1033"/>
      <c r="CI65" s="1034"/>
      <c r="CJ65" s="1034"/>
      <c r="CK65" s="1034"/>
      <c r="CL65" s="1035"/>
      <c r="CM65" s="1033"/>
      <c r="CN65" s="1034"/>
      <c r="CO65" s="1034"/>
      <c r="CP65" s="1034"/>
      <c r="CQ65" s="1035"/>
      <c r="CR65" s="1033"/>
      <c r="CS65" s="1034"/>
      <c r="CT65" s="1034"/>
      <c r="CU65" s="1034"/>
      <c r="CV65" s="1035"/>
      <c r="CW65" s="1033"/>
      <c r="CX65" s="1034"/>
      <c r="CY65" s="1034"/>
      <c r="CZ65" s="1034"/>
      <c r="DA65" s="1035"/>
      <c r="DB65" s="1033"/>
      <c r="DC65" s="1034"/>
      <c r="DD65" s="1034"/>
      <c r="DE65" s="1034"/>
      <c r="DF65" s="1035"/>
      <c r="DG65" s="1033"/>
      <c r="DH65" s="1034"/>
      <c r="DI65" s="1034"/>
      <c r="DJ65" s="1034"/>
      <c r="DK65" s="1035"/>
      <c r="DL65" s="1033"/>
      <c r="DM65" s="1034"/>
      <c r="DN65" s="1034"/>
      <c r="DO65" s="1034"/>
      <c r="DP65" s="1035"/>
      <c r="DQ65" s="1033"/>
      <c r="DR65" s="1034"/>
      <c r="DS65" s="1034"/>
      <c r="DT65" s="1034"/>
      <c r="DU65" s="1035"/>
      <c r="DV65" s="1036"/>
      <c r="DW65" s="1037"/>
      <c r="DX65" s="1037"/>
      <c r="DY65" s="1037"/>
      <c r="DZ65" s="1038"/>
      <c r="EA65" s="214"/>
    </row>
    <row r="66" spans="1:131" ht="26.25" customHeight="1" x14ac:dyDescent="0.2">
      <c r="A66" s="1039" t="s">
        <v>422</v>
      </c>
      <c r="B66" s="1040"/>
      <c r="C66" s="1040"/>
      <c r="D66" s="1040"/>
      <c r="E66" s="1040"/>
      <c r="F66" s="1040"/>
      <c r="G66" s="1040"/>
      <c r="H66" s="1040"/>
      <c r="I66" s="1040"/>
      <c r="J66" s="1040"/>
      <c r="K66" s="1040"/>
      <c r="L66" s="1040"/>
      <c r="M66" s="1040"/>
      <c r="N66" s="1040"/>
      <c r="O66" s="1040"/>
      <c r="P66" s="1041"/>
      <c r="Q66" s="1045" t="s">
        <v>423</v>
      </c>
      <c r="R66" s="1046"/>
      <c r="S66" s="1046"/>
      <c r="T66" s="1046"/>
      <c r="U66" s="1047"/>
      <c r="V66" s="1045" t="s">
        <v>424</v>
      </c>
      <c r="W66" s="1046"/>
      <c r="X66" s="1046"/>
      <c r="Y66" s="1046"/>
      <c r="Z66" s="1047"/>
      <c r="AA66" s="1045" t="s">
        <v>425</v>
      </c>
      <c r="AB66" s="1046"/>
      <c r="AC66" s="1046"/>
      <c r="AD66" s="1046"/>
      <c r="AE66" s="1047"/>
      <c r="AF66" s="1051" t="s">
        <v>426</v>
      </c>
      <c r="AG66" s="1052"/>
      <c r="AH66" s="1052"/>
      <c r="AI66" s="1052"/>
      <c r="AJ66" s="1053"/>
      <c r="AK66" s="1045" t="s">
        <v>405</v>
      </c>
      <c r="AL66" s="1040"/>
      <c r="AM66" s="1040"/>
      <c r="AN66" s="1040"/>
      <c r="AO66" s="1041"/>
      <c r="AP66" s="1045" t="s">
        <v>406</v>
      </c>
      <c r="AQ66" s="1046"/>
      <c r="AR66" s="1046"/>
      <c r="AS66" s="1046"/>
      <c r="AT66" s="1047"/>
      <c r="AU66" s="1045" t="s">
        <v>427</v>
      </c>
      <c r="AV66" s="1046"/>
      <c r="AW66" s="1046"/>
      <c r="AX66" s="1046"/>
      <c r="AY66" s="1047"/>
      <c r="AZ66" s="1045" t="s">
        <v>383</v>
      </c>
      <c r="BA66" s="1046"/>
      <c r="BB66" s="1046"/>
      <c r="BC66" s="1046"/>
      <c r="BD66" s="1059"/>
      <c r="BE66" s="226"/>
      <c r="BF66" s="226"/>
      <c r="BG66" s="226"/>
      <c r="BH66" s="226"/>
      <c r="BI66" s="226"/>
      <c r="BJ66" s="226"/>
      <c r="BK66" s="226"/>
      <c r="BL66" s="226"/>
      <c r="BM66" s="226"/>
      <c r="BN66" s="226"/>
      <c r="BO66" s="226"/>
      <c r="BP66" s="226"/>
      <c r="BQ66" s="223">
        <v>60</v>
      </c>
      <c r="BR66" s="228"/>
      <c r="BS66" s="986"/>
      <c r="BT66" s="987"/>
      <c r="BU66" s="987"/>
      <c r="BV66" s="987"/>
      <c r="BW66" s="987"/>
      <c r="BX66" s="987"/>
      <c r="BY66" s="987"/>
      <c r="BZ66" s="987"/>
      <c r="CA66" s="987"/>
      <c r="CB66" s="987"/>
      <c r="CC66" s="987"/>
      <c r="CD66" s="987"/>
      <c r="CE66" s="987"/>
      <c r="CF66" s="987"/>
      <c r="CG66" s="996"/>
      <c r="CH66" s="997"/>
      <c r="CI66" s="998"/>
      <c r="CJ66" s="998"/>
      <c r="CK66" s="998"/>
      <c r="CL66" s="999"/>
      <c r="CM66" s="997"/>
      <c r="CN66" s="998"/>
      <c r="CO66" s="998"/>
      <c r="CP66" s="998"/>
      <c r="CQ66" s="999"/>
      <c r="CR66" s="997"/>
      <c r="CS66" s="998"/>
      <c r="CT66" s="998"/>
      <c r="CU66" s="998"/>
      <c r="CV66" s="999"/>
      <c r="CW66" s="997"/>
      <c r="CX66" s="998"/>
      <c r="CY66" s="998"/>
      <c r="CZ66" s="998"/>
      <c r="DA66" s="999"/>
      <c r="DB66" s="997"/>
      <c r="DC66" s="998"/>
      <c r="DD66" s="998"/>
      <c r="DE66" s="998"/>
      <c r="DF66" s="999"/>
      <c r="DG66" s="997"/>
      <c r="DH66" s="998"/>
      <c r="DI66" s="998"/>
      <c r="DJ66" s="998"/>
      <c r="DK66" s="999"/>
      <c r="DL66" s="997"/>
      <c r="DM66" s="998"/>
      <c r="DN66" s="998"/>
      <c r="DO66" s="998"/>
      <c r="DP66" s="999"/>
      <c r="DQ66" s="997"/>
      <c r="DR66" s="998"/>
      <c r="DS66" s="998"/>
      <c r="DT66" s="998"/>
      <c r="DU66" s="999"/>
      <c r="DV66" s="986"/>
      <c r="DW66" s="987"/>
      <c r="DX66" s="987"/>
      <c r="DY66" s="987"/>
      <c r="DZ66" s="988"/>
      <c r="EA66" s="214"/>
    </row>
    <row r="67" spans="1:131" ht="26.25" customHeight="1" thickBot="1" x14ac:dyDescent="0.25">
      <c r="A67" s="1042"/>
      <c r="B67" s="1043"/>
      <c r="C67" s="1043"/>
      <c r="D67" s="1043"/>
      <c r="E67" s="1043"/>
      <c r="F67" s="1043"/>
      <c r="G67" s="1043"/>
      <c r="H67" s="1043"/>
      <c r="I67" s="1043"/>
      <c r="J67" s="1043"/>
      <c r="K67" s="1043"/>
      <c r="L67" s="1043"/>
      <c r="M67" s="1043"/>
      <c r="N67" s="1043"/>
      <c r="O67" s="1043"/>
      <c r="P67" s="1044"/>
      <c r="Q67" s="1048"/>
      <c r="R67" s="1049"/>
      <c r="S67" s="1049"/>
      <c r="T67" s="1049"/>
      <c r="U67" s="1050"/>
      <c r="V67" s="1048"/>
      <c r="W67" s="1049"/>
      <c r="X67" s="1049"/>
      <c r="Y67" s="1049"/>
      <c r="Z67" s="1050"/>
      <c r="AA67" s="1048"/>
      <c r="AB67" s="1049"/>
      <c r="AC67" s="1049"/>
      <c r="AD67" s="1049"/>
      <c r="AE67" s="1050"/>
      <c r="AF67" s="1054"/>
      <c r="AG67" s="1055"/>
      <c r="AH67" s="1055"/>
      <c r="AI67" s="1055"/>
      <c r="AJ67" s="1056"/>
      <c r="AK67" s="1057"/>
      <c r="AL67" s="1043"/>
      <c r="AM67" s="1043"/>
      <c r="AN67" s="1043"/>
      <c r="AO67" s="1044"/>
      <c r="AP67" s="1048"/>
      <c r="AQ67" s="1049"/>
      <c r="AR67" s="1049"/>
      <c r="AS67" s="1049"/>
      <c r="AT67" s="1050"/>
      <c r="AU67" s="1048"/>
      <c r="AV67" s="1049"/>
      <c r="AW67" s="1049"/>
      <c r="AX67" s="1049"/>
      <c r="AY67" s="1050"/>
      <c r="AZ67" s="1048"/>
      <c r="BA67" s="1049"/>
      <c r="BB67" s="1049"/>
      <c r="BC67" s="1049"/>
      <c r="BD67" s="1060"/>
      <c r="BE67" s="226"/>
      <c r="BF67" s="226"/>
      <c r="BG67" s="226"/>
      <c r="BH67" s="226"/>
      <c r="BI67" s="226"/>
      <c r="BJ67" s="226"/>
      <c r="BK67" s="226"/>
      <c r="BL67" s="226"/>
      <c r="BM67" s="226"/>
      <c r="BN67" s="226"/>
      <c r="BO67" s="226"/>
      <c r="BP67" s="226"/>
      <c r="BQ67" s="223">
        <v>61</v>
      </c>
      <c r="BR67" s="228"/>
      <c r="BS67" s="986"/>
      <c r="BT67" s="987"/>
      <c r="BU67" s="987"/>
      <c r="BV67" s="987"/>
      <c r="BW67" s="987"/>
      <c r="BX67" s="987"/>
      <c r="BY67" s="987"/>
      <c r="BZ67" s="987"/>
      <c r="CA67" s="987"/>
      <c r="CB67" s="987"/>
      <c r="CC67" s="987"/>
      <c r="CD67" s="987"/>
      <c r="CE67" s="987"/>
      <c r="CF67" s="987"/>
      <c r="CG67" s="996"/>
      <c r="CH67" s="997"/>
      <c r="CI67" s="998"/>
      <c r="CJ67" s="998"/>
      <c r="CK67" s="998"/>
      <c r="CL67" s="999"/>
      <c r="CM67" s="997"/>
      <c r="CN67" s="998"/>
      <c r="CO67" s="998"/>
      <c r="CP67" s="998"/>
      <c r="CQ67" s="999"/>
      <c r="CR67" s="997"/>
      <c r="CS67" s="998"/>
      <c r="CT67" s="998"/>
      <c r="CU67" s="998"/>
      <c r="CV67" s="999"/>
      <c r="CW67" s="997"/>
      <c r="CX67" s="998"/>
      <c r="CY67" s="998"/>
      <c r="CZ67" s="998"/>
      <c r="DA67" s="999"/>
      <c r="DB67" s="997"/>
      <c r="DC67" s="998"/>
      <c r="DD67" s="998"/>
      <c r="DE67" s="998"/>
      <c r="DF67" s="999"/>
      <c r="DG67" s="997"/>
      <c r="DH67" s="998"/>
      <c r="DI67" s="998"/>
      <c r="DJ67" s="998"/>
      <c r="DK67" s="999"/>
      <c r="DL67" s="997"/>
      <c r="DM67" s="998"/>
      <c r="DN67" s="998"/>
      <c r="DO67" s="998"/>
      <c r="DP67" s="999"/>
      <c r="DQ67" s="997"/>
      <c r="DR67" s="998"/>
      <c r="DS67" s="998"/>
      <c r="DT67" s="998"/>
      <c r="DU67" s="999"/>
      <c r="DV67" s="986"/>
      <c r="DW67" s="987"/>
      <c r="DX67" s="987"/>
      <c r="DY67" s="987"/>
      <c r="DZ67" s="988"/>
      <c r="EA67" s="214"/>
    </row>
    <row r="68" spans="1:131" ht="26.25" customHeight="1" thickTop="1" x14ac:dyDescent="0.2">
      <c r="A68" s="221">
        <v>1</v>
      </c>
      <c r="B68" s="1029" t="s">
        <v>593</v>
      </c>
      <c r="C68" s="1030"/>
      <c r="D68" s="1030"/>
      <c r="E68" s="1030"/>
      <c r="F68" s="1030"/>
      <c r="G68" s="1030"/>
      <c r="H68" s="1030"/>
      <c r="I68" s="1030"/>
      <c r="J68" s="1030"/>
      <c r="K68" s="1030"/>
      <c r="L68" s="1030"/>
      <c r="M68" s="1030"/>
      <c r="N68" s="1030"/>
      <c r="O68" s="1030"/>
      <c r="P68" s="1031"/>
      <c r="Q68" s="1032">
        <v>3966</v>
      </c>
      <c r="R68" s="1026"/>
      <c r="S68" s="1026"/>
      <c r="T68" s="1026"/>
      <c r="U68" s="1026"/>
      <c r="V68" s="1026">
        <v>3752</v>
      </c>
      <c r="W68" s="1026"/>
      <c r="X68" s="1026"/>
      <c r="Y68" s="1026"/>
      <c r="Z68" s="1026"/>
      <c r="AA68" s="1026">
        <v>214</v>
      </c>
      <c r="AB68" s="1026"/>
      <c r="AC68" s="1026"/>
      <c r="AD68" s="1026"/>
      <c r="AE68" s="1026"/>
      <c r="AF68" s="1026">
        <v>214</v>
      </c>
      <c r="AG68" s="1026"/>
      <c r="AH68" s="1026"/>
      <c r="AI68" s="1026"/>
      <c r="AJ68" s="1026"/>
      <c r="AK68" s="1026">
        <v>22</v>
      </c>
      <c r="AL68" s="1026"/>
      <c r="AM68" s="1026"/>
      <c r="AN68" s="1026"/>
      <c r="AO68" s="1026"/>
      <c r="AP68" s="1026" t="s">
        <v>592</v>
      </c>
      <c r="AQ68" s="1026"/>
      <c r="AR68" s="1026"/>
      <c r="AS68" s="1026"/>
      <c r="AT68" s="1026"/>
      <c r="AU68" s="1026" t="s">
        <v>592</v>
      </c>
      <c r="AV68" s="1026"/>
      <c r="AW68" s="1026"/>
      <c r="AX68" s="1026"/>
      <c r="AY68" s="1026"/>
      <c r="AZ68" s="1027"/>
      <c r="BA68" s="1027"/>
      <c r="BB68" s="1027"/>
      <c r="BC68" s="1027"/>
      <c r="BD68" s="1028"/>
      <c r="BE68" s="226"/>
      <c r="BF68" s="226"/>
      <c r="BG68" s="226"/>
      <c r="BH68" s="226"/>
      <c r="BI68" s="226"/>
      <c r="BJ68" s="226"/>
      <c r="BK68" s="226"/>
      <c r="BL68" s="226"/>
      <c r="BM68" s="226"/>
      <c r="BN68" s="226"/>
      <c r="BO68" s="226"/>
      <c r="BP68" s="226"/>
      <c r="BQ68" s="223">
        <v>62</v>
      </c>
      <c r="BR68" s="228"/>
      <c r="BS68" s="986"/>
      <c r="BT68" s="987"/>
      <c r="BU68" s="987"/>
      <c r="BV68" s="987"/>
      <c r="BW68" s="987"/>
      <c r="BX68" s="987"/>
      <c r="BY68" s="987"/>
      <c r="BZ68" s="987"/>
      <c r="CA68" s="987"/>
      <c r="CB68" s="987"/>
      <c r="CC68" s="987"/>
      <c r="CD68" s="987"/>
      <c r="CE68" s="987"/>
      <c r="CF68" s="987"/>
      <c r="CG68" s="996"/>
      <c r="CH68" s="997"/>
      <c r="CI68" s="998"/>
      <c r="CJ68" s="998"/>
      <c r="CK68" s="998"/>
      <c r="CL68" s="999"/>
      <c r="CM68" s="997"/>
      <c r="CN68" s="998"/>
      <c r="CO68" s="998"/>
      <c r="CP68" s="998"/>
      <c r="CQ68" s="999"/>
      <c r="CR68" s="997"/>
      <c r="CS68" s="998"/>
      <c r="CT68" s="998"/>
      <c r="CU68" s="998"/>
      <c r="CV68" s="999"/>
      <c r="CW68" s="997"/>
      <c r="CX68" s="998"/>
      <c r="CY68" s="998"/>
      <c r="CZ68" s="998"/>
      <c r="DA68" s="999"/>
      <c r="DB68" s="997"/>
      <c r="DC68" s="998"/>
      <c r="DD68" s="998"/>
      <c r="DE68" s="998"/>
      <c r="DF68" s="999"/>
      <c r="DG68" s="997"/>
      <c r="DH68" s="998"/>
      <c r="DI68" s="998"/>
      <c r="DJ68" s="998"/>
      <c r="DK68" s="999"/>
      <c r="DL68" s="997"/>
      <c r="DM68" s="998"/>
      <c r="DN68" s="998"/>
      <c r="DO68" s="998"/>
      <c r="DP68" s="999"/>
      <c r="DQ68" s="997"/>
      <c r="DR68" s="998"/>
      <c r="DS68" s="998"/>
      <c r="DT68" s="998"/>
      <c r="DU68" s="999"/>
      <c r="DV68" s="986"/>
      <c r="DW68" s="987"/>
      <c r="DX68" s="987"/>
      <c r="DY68" s="987"/>
      <c r="DZ68" s="988"/>
      <c r="EA68" s="214"/>
    </row>
    <row r="69" spans="1:131" ht="26.25" customHeight="1" x14ac:dyDescent="0.2">
      <c r="A69" s="223">
        <v>2</v>
      </c>
      <c r="B69" s="1023" t="s">
        <v>594</v>
      </c>
      <c r="C69" s="1024"/>
      <c r="D69" s="1024"/>
      <c r="E69" s="1024"/>
      <c r="F69" s="1024"/>
      <c r="G69" s="1024"/>
      <c r="H69" s="1024"/>
      <c r="I69" s="1024"/>
      <c r="J69" s="1024"/>
      <c r="K69" s="1024"/>
      <c r="L69" s="1024"/>
      <c r="M69" s="1024"/>
      <c r="N69" s="1024"/>
      <c r="O69" s="1024"/>
      <c r="P69" s="1025"/>
      <c r="Q69" s="1018">
        <v>97</v>
      </c>
      <c r="R69" s="1012"/>
      <c r="S69" s="1012"/>
      <c r="T69" s="1012"/>
      <c r="U69" s="1012"/>
      <c r="V69" s="1012">
        <v>94</v>
      </c>
      <c r="W69" s="1012"/>
      <c r="X69" s="1012"/>
      <c r="Y69" s="1012"/>
      <c r="Z69" s="1012"/>
      <c r="AA69" s="1012">
        <v>4</v>
      </c>
      <c r="AB69" s="1012"/>
      <c r="AC69" s="1012"/>
      <c r="AD69" s="1012"/>
      <c r="AE69" s="1012"/>
      <c r="AF69" s="1012">
        <v>4</v>
      </c>
      <c r="AG69" s="1012"/>
      <c r="AH69" s="1012"/>
      <c r="AI69" s="1012"/>
      <c r="AJ69" s="1012"/>
      <c r="AK69" s="1012" t="s">
        <v>592</v>
      </c>
      <c r="AL69" s="1012"/>
      <c r="AM69" s="1012"/>
      <c r="AN69" s="1012"/>
      <c r="AO69" s="1012"/>
      <c r="AP69" s="1012" t="s">
        <v>592</v>
      </c>
      <c r="AQ69" s="1012"/>
      <c r="AR69" s="1012"/>
      <c r="AS69" s="1012"/>
      <c r="AT69" s="1012"/>
      <c r="AU69" s="1012" t="s">
        <v>592</v>
      </c>
      <c r="AV69" s="1012"/>
      <c r="AW69" s="1012"/>
      <c r="AX69" s="1012"/>
      <c r="AY69" s="1012"/>
      <c r="AZ69" s="1013"/>
      <c r="BA69" s="1013"/>
      <c r="BB69" s="1013"/>
      <c r="BC69" s="1013"/>
      <c r="BD69" s="1014"/>
      <c r="BE69" s="226"/>
      <c r="BF69" s="226"/>
      <c r="BG69" s="226"/>
      <c r="BH69" s="226"/>
      <c r="BI69" s="226"/>
      <c r="BJ69" s="226"/>
      <c r="BK69" s="226"/>
      <c r="BL69" s="226"/>
      <c r="BM69" s="226"/>
      <c r="BN69" s="226"/>
      <c r="BO69" s="226"/>
      <c r="BP69" s="226"/>
      <c r="BQ69" s="223">
        <v>63</v>
      </c>
      <c r="BR69" s="228"/>
      <c r="BS69" s="986"/>
      <c r="BT69" s="987"/>
      <c r="BU69" s="987"/>
      <c r="BV69" s="987"/>
      <c r="BW69" s="987"/>
      <c r="BX69" s="987"/>
      <c r="BY69" s="987"/>
      <c r="BZ69" s="987"/>
      <c r="CA69" s="987"/>
      <c r="CB69" s="987"/>
      <c r="CC69" s="987"/>
      <c r="CD69" s="987"/>
      <c r="CE69" s="987"/>
      <c r="CF69" s="987"/>
      <c r="CG69" s="996"/>
      <c r="CH69" s="997"/>
      <c r="CI69" s="998"/>
      <c r="CJ69" s="998"/>
      <c r="CK69" s="998"/>
      <c r="CL69" s="999"/>
      <c r="CM69" s="997"/>
      <c r="CN69" s="998"/>
      <c r="CO69" s="998"/>
      <c r="CP69" s="998"/>
      <c r="CQ69" s="999"/>
      <c r="CR69" s="997"/>
      <c r="CS69" s="998"/>
      <c r="CT69" s="998"/>
      <c r="CU69" s="998"/>
      <c r="CV69" s="999"/>
      <c r="CW69" s="997"/>
      <c r="CX69" s="998"/>
      <c r="CY69" s="998"/>
      <c r="CZ69" s="998"/>
      <c r="DA69" s="999"/>
      <c r="DB69" s="997"/>
      <c r="DC69" s="998"/>
      <c r="DD69" s="998"/>
      <c r="DE69" s="998"/>
      <c r="DF69" s="999"/>
      <c r="DG69" s="997"/>
      <c r="DH69" s="998"/>
      <c r="DI69" s="998"/>
      <c r="DJ69" s="998"/>
      <c r="DK69" s="999"/>
      <c r="DL69" s="997"/>
      <c r="DM69" s="998"/>
      <c r="DN69" s="998"/>
      <c r="DO69" s="998"/>
      <c r="DP69" s="999"/>
      <c r="DQ69" s="997"/>
      <c r="DR69" s="998"/>
      <c r="DS69" s="998"/>
      <c r="DT69" s="998"/>
      <c r="DU69" s="999"/>
      <c r="DV69" s="986"/>
      <c r="DW69" s="987"/>
      <c r="DX69" s="987"/>
      <c r="DY69" s="987"/>
      <c r="DZ69" s="988"/>
      <c r="EA69" s="214"/>
    </row>
    <row r="70" spans="1:131" ht="26.25" customHeight="1" x14ac:dyDescent="0.2">
      <c r="A70" s="223">
        <v>3</v>
      </c>
      <c r="B70" s="1023" t="s">
        <v>595</v>
      </c>
      <c r="C70" s="1024"/>
      <c r="D70" s="1024"/>
      <c r="E70" s="1024"/>
      <c r="F70" s="1024"/>
      <c r="G70" s="1024"/>
      <c r="H70" s="1024"/>
      <c r="I70" s="1024"/>
      <c r="J70" s="1024"/>
      <c r="K70" s="1024"/>
      <c r="L70" s="1024"/>
      <c r="M70" s="1024"/>
      <c r="N70" s="1024"/>
      <c r="O70" s="1024"/>
      <c r="P70" s="1025"/>
      <c r="Q70" s="1018">
        <v>50</v>
      </c>
      <c r="R70" s="1012"/>
      <c r="S70" s="1012"/>
      <c r="T70" s="1012"/>
      <c r="U70" s="1012"/>
      <c r="V70" s="1012">
        <v>48</v>
      </c>
      <c r="W70" s="1012"/>
      <c r="X70" s="1012"/>
      <c r="Y70" s="1012"/>
      <c r="Z70" s="1012"/>
      <c r="AA70" s="1012">
        <v>2</v>
      </c>
      <c r="AB70" s="1012"/>
      <c r="AC70" s="1012"/>
      <c r="AD70" s="1012"/>
      <c r="AE70" s="1012"/>
      <c r="AF70" s="1012">
        <v>2</v>
      </c>
      <c r="AG70" s="1012"/>
      <c r="AH70" s="1012"/>
      <c r="AI70" s="1012"/>
      <c r="AJ70" s="1012"/>
      <c r="AK70" s="1012">
        <v>40</v>
      </c>
      <c r="AL70" s="1012"/>
      <c r="AM70" s="1012"/>
      <c r="AN70" s="1012"/>
      <c r="AO70" s="1012"/>
      <c r="AP70" s="1012" t="s">
        <v>592</v>
      </c>
      <c r="AQ70" s="1012"/>
      <c r="AR70" s="1012"/>
      <c r="AS70" s="1012"/>
      <c r="AT70" s="1012"/>
      <c r="AU70" s="1012" t="s">
        <v>592</v>
      </c>
      <c r="AV70" s="1012"/>
      <c r="AW70" s="1012"/>
      <c r="AX70" s="1012"/>
      <c r="AY70" s="1012"/>
      <c r="AZ70" s="1013"/>
      <c r="BA70" s="1013"/>
      <c r="BB70" s="1013"/>
      <c r="BC70" s="1013"/>
      <c r="BD70" s="1014"/>
      <c r="BE70" s="226"/>
      <c r="BF70" s="226"/>
      <c r="BG70" s="226"/>
      <c r="BH70" s="226"/>
      <c r="BI70" s="226"/>
      <c r="BJ70" s="226"/>
      <c r="BK70" s="226"/>
      <c r="BL70" s="226"/>
      <c r="BM70" s="226"/>
      <c r="BN70" s="226"/>
      <c r="BO70" s="226"/>
      <c r="BP70" s="226"/>
      <c r="BQ70" s="223">
        <v>64</v>
      </c>
      <c r="BR70" s="228"/>
      <c r="BS70" s="986"/>
      <c r="BT70" s="987"/>
      <c r="BU70" s="987"/>
      <c r="BV70" s="987"/>
      <c r="BW70" s="987"/>
      <c r="BX70" s="987"/>
      <c r="BY70" s="987"/>
      <c r="BZ70" s="987"/>
      <c r="CA70" s="987"/>
      <c r="CB70" s="987"/>
      <c r="CC70" s="987"/>
      <c r="CD70" s="987"/>
      <c r="CE70" s="987"/>
      <c r="CF70" s="987"/>
      <c r="CG70" s="996"/>
      <c r="CH70" s="997"/>
      <c r="CI70" s="998"/>
      <c r="CJ70" s="998"/>
      <c r="CK70" s="998"/>
      <c r="CL70" s="999"/>
      <c r="CM70" s="997"/>
      <c r="CN70" s="998"/>
      <c r="CO70" s="998"/>
      <c r="CP70" s="998"/>
      <c r="CQ70" s="999"/>
      <c r="CR70" s="997"/>
      <c r="CS70" s="998"/>
      <c r="CT70" s="998"/>
      <c r="CU70" s="998"/>
      <c r="CV70" s="999"/>
      <c r="CW70" s="997"/>
      <c r="CX70" s="998"/>
      <c r="CY70" s="998"/>
      <c r="CZ70" s="998"/>
      <c r="DA70" s="999"/>
      <c r="DB70" s="997"/>
      <c r="DC70" s="998"/>
      <c r="DD70" s="998"/>
      <c r="DE70" s="998"/>
      <c r="DF70" s="999"/>
      <c r="DG70" s="997"/>
      <c r="DH70" s="998"/>
      <c r="DI70" s="998"/>
      <c r="DJ70" s="998"/>
      <c r="DK70" s="999"/>
      <c r="DL70" s="997"/>
      <c r="DM70" s="998"/>
      <c r="DN70" s="998"/>
      <c r="DO70" s="998"/>
      <c r="DP70" s="999"/>
      <c r="DQ70" s="997"/>
      <c r="DR70" s="998"/>
      <c r="DS70" s="998"/>
      <c r="DT70" s="998"/>
      <c r="DU70" s="999"/>
      <c r="DV70" s="986"/>
      <c r="DW70" s="987"/>
      <c r="DX70" s="987"/>
      <c r="DY70" s="987"/>
      <c r="DZ70" s="988"/>
      <c r="EA70" s="214"/>
    </row>
    <row r="71" spans="1:131" ht="26.25" customHeight="1" x14ac:dyDescent="0.2">
      <c r="A71" s="223">
        <v>4</v>
      </c>
      <c r="B71" s="1023" t="s">
        <v>596</v>
      </c>
      <c r="C71" s="1024"/>
      <c r="D71" s="1024"/>
      <c r="E71" s="1024"/>
      <c r="F71" s="1024"/>
      <c r="G71" s="1024"/>
      <c r="H71" s="1024"/>
      <c r="I71" s="1024"/>
      <c r="J71" s="1024"/>
      <c r="K71" s="1024"/>
      <c r="L71" s="1024"/>
      <c r="M71" s="1024"/>
      <c r="N71" s="1024"/>
      <c r="O71" s="1024"/>
      <c r="P71" s="1025"/>
      <c r="Q71" s="1018">
        <v>824</v>
      </c>
      <c r="R71" s="1012"/>
      <c r="S71" s="1012"/>
      <c r="T71" s="1012"/>
      <c r="U71" s="1012"/>
      <c r="V71" s="1012">
        <v>251</v>
      </c>
      <c r="W71" s="1012"/>
      <c r="X71" s="1012"/>
      <c r="Y71" s="1012"/>
      <c r="Z71" s="1012"/>
      <c r="AA71" s="1012">
        <v>573</v>
      </c>
      <c r="AB71" s="1012"/>
      <c r="AC71" s="1012"/>
      <c r="AD71" s="1012"/>
      <c r="AE71" s="1012"/>
      <c r="AF71" s="1012">
        <v>573</v>
      </c>
      <c r="AG71" s="1012"/>
      <c r="AH71" s="1012"/>
      <c r="AI71" s="1012"/>
      <c r="AJ71" s="1012"/>
      <c r="AK71" s="1012">
        <v>35</v>
      </c>
      <c r="AL71" s="1012"/>
      <c r="AM71" s="1012"/>
      <c r="AN71" s="1012"/>
      <c r="AO71" s="1012"/>
      <c r="AP71" s="1012" t="s">
        <v>592</v>
      </c>
      <c r="AQ71" s="1012"/>
      <c r="AR71" s="1012"/>
      <c r="AS71" s="1012"/>
      <c r="AT71" s="1012"/>
      <c r="AU71" s="1012" t="s">
        <v>592</v>
      </c>
      <c r="AV71" s="1012"/>
      <c r="AW71" s="1012"/>
      <c r="AX71" s="1012"/>
      <c r="AY71" s="1012"/>
      <c r="AZ71" s="1013"/>
      <c r="BA71" s="1013"/>
      <c r="BB71" s="1013"/>
      <c r="BC71" s="1013"/>
      <c r="BD71" s="1014"/>
      <c r="BE71" s="226"/>
      <c r="BF71" s="226"/>
      <c r="BG71" s="226"/>
      <c r="BH71" s="226"/>
      <c r="BI71" s="226"/>
      <c r="BJ71" s="226"/>
      <c r="BK71" s="226"/>
      <c r="BL71" s="226"/>
      <c r="BM71" s="226"/>
      <c r="BN71" s="226"/>
      <c r="BO71" s="226"/>
      <c r="BP71" s="226"/>
      <c r="BQ71" s="223">
        <v>65</v>
      </c>
      <c r="BR71" s="228"/>
      <c r="BS71" s="986"/>
      <c r="BT71" s="987"/>
      <c r="BU71" s="987"/>
      <c r="BV71" s="987"/>
      <c r="BW71" s="987"/>
      <c r="BX71" s="987"/>
      <c r="BY71" s="987"/>
      <c r="BZ71" s="987"/>
      <c r="CA71" s="987"/>
      <c r="CB71" s="987"/>
      <c r="CC71" s="987"/>
      <c r="CD71" s="987"/>
      <c r="CE71" s="987"/>
      <c r="CF71" s="987"/>
      <c r="CG71" s="996"/>
      <c r="CH71" s="997"/>
      <c r="CI71" s="998"/>
      <c r="CJ71" s="998"/>
      <c r="CK71" s="998"/>
      <c r="CL71" s="999"/>
      <c r="CM71" s="997"/>
      <c r="CN71" s="998"/>
      <c r="CO71" s="998"/>
      <c r="CP71" s="998"/>
      <c r="CQ71" s="999"/>
      <c r="CR71" s="997"/>
      <c r="CS71" s="998"/>
      <c r="CT71" s="998"/>
      <c r="CU71" s="998"/>
      <c r="CV71" s="999"/>
      <c r="CW71" s="997"/>
      <c r="CX71" s="998"/>
      <c r="CY71" s="998"/>
      <c r="CZ71" s="998"/>
      <c r="DA71" s="999"/>
      <c r="DB71" s="997"/>
      <c r="DC71" s="998"/>
      <c r="DD71" s="998"/>
      <c r="DE71" s="998"/>
      <c r="DF71" s="999"/>
      <c r="DG71" s="997"/>
      <c r="DH71" s="998"/>
      <c r="DI71" s="998"/>
      <c r="DJ71" s="998"/>
      <c r="DK71" s="999"/>
      <c r="DL71" s="997"/>
      <c r="DM71" s="998"/>
      <c r="DN71" s="998"/>
      <c r="DO71" s="998"/>
      <c r="DP71" s="999"/>
      <c r="DQ71" s="997"/>
      <c r="DR71" s="998"/>
      <c r="DS71" s="998"/>
      <c r="DT71" s="998"/>
      <c r="DU71" s="999"/>
      <c r="DV71" s="986"/>
      <c r="DW71" s="987"/>
      <c r="DX71" s="987"/>
      <c r="DY71" s="987"/>
      <c r="DZ71" s="988"/>
      <c r="EA71" s="214"/>
    </row>
    <row r="72" spans="1:131" ht="26.25" customHeight="1" x14ac:dyDescent="0.2">
      <c r="A72" s="223">
        <v>5</v>
      </c>
      <c r="B72" s="1023" t="s">
        <v>597</v>
      </c>
      <c r="C72" s="1024"/>
      <c r="D72" s="1024"/>
      <c r="E72" s="1024"/>
      <c r="F72" s="1024"/>
      <c r="G72" s="1024"/>
      <c r="H72" s="1024"/>
      <c r="I72" s="1024"/>
      <c r="J72" s="1024"/>
      <c r="K72" s="1024"/>
      <c r="L72" s="1024"/>
      <c r="M72" s="1024"/>
      <c r="N72" s="1024"/>
      <c r="O72" s="1024"/>
      <c r="P72" s="1025"/>
      <c r="Q72" s="1018">
        <v>1476</v>
      </c>
      <c r="R72" s="1012"/>
      <c r="S72" s="1012"/>
      <c r="T72" s="1012"/>
      <c r="U72" s="1012"/>
      <c r="V72" s="1012">
        <v>1261</v>
      </c>
      <c r="W72" s="1012"/>
      <c r="X72" s="1012"/>
      <c r="Y72" s="1012"/>
      <c r="Z72" s="1012"/>
      <c r="AA72" s="1012">
        <v>215</v>
      </c>
      <c r="AB72" s="1012"/>
      <c r="AC72" s="1012"/>
      <c r="AD72" s="1012"/>
      <c r="AE72" s="1012"/>
      <c r="AF72" s="1012">
        <v>215</v>
      </c>
      <c r="AG72" s="1012"/>
      <c r="AH72" s="1012"/>
      <c r="AI72" s="1012"/>
      <c r="AJ72" s="1012"/>
      <c r="AK72" s="1012">
        <v>471</v>
      </c>
      <c r="AL72" s="1012"/>
      <c r="AM72" s="1012"/>
      <c r="AN72" s="1012"/>
      <c r="AO72" s="1012"/>
      <c r="AP72" s="1012" t="s">
        <v>592</v>
      </c>
      <c r="AQ72" s="1012"/>
      <c r="AR72" s="1012"/>
      <c r="AS72" s="1012"/>
      <c r="AT72" s="1012"/>
      <c r="AU72" s="1012" t="s">
        <v>592</v>
      </c>
      <c r="AV72" s="1012"/>
      <c r="AW72" s="1012"/>
      <c r="AX72" s="1012"/>
      <c r="AY72" s="1012"/>
      <c r="AZ72" s="1013"/>
      <c r="BA72" s="1013"/>
      <c r="BB72" s="1013"/>
      <c r="BC72" s="1013"/>
      <c r="BD72" s="1014"/>
      <c r="BE72" s="226"/>
      <c r="BF72" s="226"/>
      <c r="BG72" s="226"/>
      <c r="BH72" s="226"/>
      <c r="BI72" s="226"/>
      <c r="BJ72" s="226"/>
      <c r="BK72" s="226"/>
      <c r="BL72" s="226"/>
      <c r="BM72" s="226"/>
      <c r="BN72" s="226"/>
      <c r="BO72" s="226"/>
      <c r="BP72" s="226"/>
      <c r="BQ72" s="223">
        <v>66</v>
      </c>
      <c r="BR72" s="228"/>
      <c r="BS72" s="986"/>
      <c r="BT72" s="987"/>
      <c r="BU72" s="987"/>
      <c r="BV72" s="987"/>
      <c r="BW72" s="987"/>
      <c r="BX72" s="987"/>
      <c r="BY72" s="987"/>
      <c r="BZ72" s="987"/>
      <c r="CA72" s="987"/>
      <c r="CB72" s="987"/>
      <c r="CC72" s="987"/>
      <c r="CD72" s="987"/>
      <c r="CE72" s="987"/>
      <c r="CF72" s="987"/>
      <c r="CG72" s="996"/>
      <c r="CH72" s="997"/>
      <c r="CI72" s="998"/>
      <c r="CJ72" s="998"/>
      <c r="CK72" s="998"/>
      <c r="CL72" s="999"/>
      <c r="CM72" s="997"/>
      <c r="CN72" s="998"/>
      <c r="CO72" s="998"/>
      <c r="CP72" s="998"/>
      <c r="CQ72" s="999"/>
      <c r="CR72" s="997"/>
      <c r="CS72" s="998"/>
      <c r="CT72" s="998"/>
      <c r="CU72" s="998"/>
      <c r="CV72" s="999"/>
      <c r="CW72" s="997"/>
      <c r="CX72" s="998"/>
      <c r="CY72" s="998"/>
      <c r="CZ72" s="998"/>
      <c r="DA72" s="999"/>
      <c r="DB72" s="997"/>
      <c r="DC72" s="998"/>
      <c r="DD72" s="998"/>
      <c r="DE72" s="998"/>
      <c r="DF72" s="999"/>
      <c r="DG72" s="997"/>
      <c r="DH72" s="998"/>
      <c r="DI72" s="998"/>
      <c r="DJ72" s="998"/>
      <c r="DK72" s="999"/>
      <c r="DL72" s="997"/>
      <c r="DM72" s="998"/>
      <c r="DN72" s="998"/>
      <c r="DO72" s="998"/>
      <c r="DP72" s="999"/>
      <c r="DQ72" s="997"/>
      <c r="DR72" s="998"/>
      <c r="DS72" s="998"/>
      <c r="DT72" s="998"/>
      <c r="DU72" s="999"/>
      <c r="DV72" s="986"/>
      <c r="DW72" s="987"/>
      <c r="DX72" s="987"/>
      <c r="DY72" s="987"/>
      <c r="DZ72" s="988"/>
      <c r="EA72" s="214"/>
    </row>
    <row r="73" spans="1:131" ht="26.25" customHeight="1" x14ac:dyDescent="0.2">
      <c r="A73" s="223">
        <v>6</v>
      </c>
      <c r="B73" s="1023" t="s">
        <v>598</v>
      </c>
      <c r="C73" s="1024"/>
      <c r="D73" s="1024"/>
      <c r="E73" s="1024"/>
      <c r="F73" s="1024"/>
      <c r="G73" s="1024"/>
      <c r="H73" s="1024"/>
      <c r="I73" s="1024"/>
      <c r="J73" s="1024"/>
      <c r="K73" s="1024"/>
      <c r="L73" s="1024"/>
      <c r="M73" s="1024"/>
      <c r="N73" s="1024"/>
      <c r="O73" s="1024"/>
      <c r="P73" s="1025"/>
      <c r="Q73" s="1018">
        <v>391751</v>
      </c>
      <c r="R73" s="1012"/>
      <c r="S73" s="1012"/>
      <c r="T73" s="1012"/>
      <c r="U73" s="1012"/>
      <c r="V73" s="1012">
        <v>379323</v>
      </c>
      <c r="W73" s="1012"/>
      <c r="X73" s="1012"/>
      <c r="Y73" s="1012"/>
      <c r="Z73" s="1012"/>
      <c r="AA73" s="1012">
        <v>12429</v>
      </c>
      <c r="AB73" s="1012"/>
      <c r="AC73" s="1012"/>
      <c r="AD73" s="1012"/>
      <c r="AE73" s="1012"/>
      <c r="AF73" s="1012">
        <v>12429</v>
      </c>
      <c r="AG73" s="1012"/>
      <c r="AH73" s="1012"/>
      <c r="AI73" s="1012"/>
      <c r="AJ73" s="1012"/>
      <c r="AK73" s="1012">
        <v>85</v>
      </c>
      <c r="AL73" s="1012"/>
      <c r="AM73" s="1012"/>
      <c r="AN73" s="1012"/>
      <c r="AO73" s="1012"/>
      <c r="AP73" s="1012" t="s">
        <v>592</v>
      </c>
      <c r="AQ73" s="1012"/>
      <c r="AR73" s="1012"/>
      <c r="AS73" s="1012"/>
      <c r="AT73" s="1012"/>
      <c r="AU73" s="1012" t="s">
        <v>592</v>
      </c>
      <c r="AV73" s="1012"/>
      <c r="AW73" s="1012"/>
      <c r="AX73" s="1012"/>
      <c r="AY73" s="1012"/>
      <c r="AZ73" s="1013"/>
      <c r="BA73" s="1013"/>
      <c r="BB73" s="1013"/>
      <c r="BC73" s="1013"/>
      <c r="BD73" s="1014"/>
      <c r="BE73" s="226"/>
      <c r="BF73" s="226"/>
      <c r="BG73" s="226"/>
      <c r="BH73" s="226"/>
      <c r="BI73" s="226"/>
      <c r="BJ73" s="226"/>
      <c r="BK73" s="226"/>
      <c r="BL73" s="226"/>
      <c r="BM73" s="226"/>
      <c r="BN73" s="226"/>
      <c r="BO73" s="226"/>
      <c r="BP73" s="226"/>
      <c r="BQ73" s="223">
        <v>67</v>
      </c>
      <c r="BR73" s="228"/>
      <c r="BS73" s="986"/>
      <c r="BT73" s="987"/>
      <c r="BU73" s="987"/>
      <c r="BV73" s="987"/>
      <c r="BW73" s="987"/>
      <c r="BX73" s="987"/>
      <c r="BY73" s="987"/>
      <c r="BZ73" s="987"/>
      <c r="CA73" s="987"/>
      <c r="CB73" s="987"/>
      <c r="CC73" s="987"/>
      <c r="CD73" s="987"/>
      <c r="CE73" s="987"/>
      <c r="CF73" s="987"/>
      <c r="CG73" s="996"/>
      <c r="CH73" s="997"/>
      <c r="CI73" s="998"/>
      <c r="CJ73" s="998"/>
      <c r="CK73" s="998"/>
      <c r="CL73" s="999"/>
      <c r="CM73" s="997"/>
      <c r="CN73" s="998"/>
      <c r="CO73" s="998"/>
      <c r="CP73" s="998"/>
      <c r="CQ73" s="999"/>
      <c r="CR73" s="997"/>
      <c r="CS73" s="998"/>
      <c r="CT73" s="998"/>
      <c r="CU73" s="998"/>
      <c r="CV73" s="999"/>
      <c r="CW73" s="997"/>
      <c r="CX73" s="998"/>
      <c r="CY73" s="998"/>
      <c r="CZ73" s="998"/>
      <c r="DA73" s="999"/>
      <c r="DB73" s="997"/>
      <c r="DC73" s="998"/>
      <c r="DD73" s="998"/>
      <c r="DE73" s="998"/>
      <c r="DF73" s="999"/>
      <c r="DG73" s="997"/>
      <c r="DH73" s="998"/>
      <c r="DI73" s="998"/>
      <c r="DJ73" s="998"/>
      <c r="DK73" s="999"/>
      <c r="DL73" s="997"/>
      <c r="DM73" s="998"/>
      <c r="DN73" s="998"/>
      <c r="DO73" s="998"/>
      <c r="DP73" s="999"/>
      <c r="DQ73" s="997"/>
      <c r="DR73" s="998"/>
      <c r="DS73" s="998"/>
      <c r="DT73" s="998"/>
      <c r="DU73" s="999"/>
      <c r="DV73" s="986"/>
      <c r="DW73" s="987"/>
      <c r="DX73" s="987"/>
      <c r="DY73" s="987"/>
      <c r="DZ73" s="988"/>
      <c r="EA73" s="214"/>
    </row>
    <row r="74" spans="1:131" ht="26.25" customHeight="1" x14ac:dyDescent="0.2">
      <c r="A74" s="223">
        <v>7</v>
      </c>
      <c r="B74" s="1023" t="s">
        <v>599</v>
      </c>
      <c r="C74" s="1024"/>
      <c r="D74" s="1024"/>
      <c r="E74" s="1024"/>
      <c r="F74" s="1024"/>
      <c r="G74" s="1024"/>
      <c r="H74" s="1024"/>
      <c r="I74" s="1024"/>
      <c r="J74" s="1024"/>
      <c r="K74" s="1024"/>
      <c r="L74" s="1024"/>
      <c r="M74" s="1024"/>
      <c r="N74" s="1024"/>
      <c r="O74" s="1024"/>
      <c r="P74" s="1025"/>
      <c r="Q74" s="1018">
        <v>2495</v>
      </c>
      <c r="R74" s="1012"/>
      <c r="S74" s="1012"/>
      <c r="T74" s="1012"/>
      <c r="U74" s="1012"/>
      <c r="V74" s="1012">
        <v>2494</v>
      </c>
      <c r="W74" s="1012"/>
      <c r="X74" s="1012"/>
      <c r="Y74" s="1012"/>
      <c r="Z74" s="1012"/>
      <c r="AA74" s="1012">
        <v>1</v>
      </c>
      <c r="AB74" s="1012"/>
      <c r="AC74" s="1012"/>
      <c r="AD74" s="1012"/>
      <c r="AE74" s="1012"/>
      <c r="AF74" s="1012">
        <v>1</v>
      </c>
      <c r="AG74" s="1012"/>
      <c r="AH74" s="1012"/>
      <c r="AI74" s="1012"/>
      <c r="AJ74" s="1012"/>
      <c r="AK74" s="1012" t="s">
        <v>592</v>
      </c>
      <c r="AL74" s="1012"/>
      <c r="AM74" s="1012"/>
      <c r="AN74" s="1012"/>
      <c r="AO74" s="1012"/>
      <c r="AP74" s="1012" t="s">
        <v>592</v>
      </c>
      <c r="AQ74" s="1012"/>
      <c r="AR74" s="1012"/>
      <c r="AS74" s="1012"/>
      <c r="AT74" s="1012"/>
      <c r="AU74" s="1012" t="s">
        <v>592</v>
      </c>
      <c r="AV74" s="1012"/>
      <c r="AW74" s="1012"/>
      <c r="AX74" s="1012"/>
      <c r="AY74" s="1012"/>
      <c r="AZ74" s="1013"/>
      <c r="BA74" s="1013"/>
      <c r="BB74" s="1013"/>
      <c r="BC74" s="1013"/>
      <c r="BD74" s="1014"/>
      <c r="BE74" s="226"/>
      <c r="BF74" s="226"/>
      <c r="BG74" s="226"/>
      <c r="BH74" s="226"/>
      <c r="BI74" s="226"/>
      <c r="BJ74" s="226"/>
      <c r="BK74" s="226"/>
      <c r="BL74" s="226"/>
      <c r="BM74" s="226"/>
      <c r="BN74" s="226"/>
      <c r="BO74" s="226"/>
      <c r="BP74" s="226"/>
      <c r="BQ74" s="223">
        <v>68</v>
      </c>
      <c r="BR74" s="228"/>
      <c r="BS74" s="986"/>
      <c r="BT74" s="987"/>
      <c r="BU74" s="987"/>
      <c r="BV74" s="987"/>
      <c r="BW74" s="987"/>
      <c r="BX74" s="987"/>
      <c r="BY74" s="987"/>
      <c r="BZ74" s="987"/>
      <c r="CA74" s="987"/>
      <c r="CB74" s="987"/>
      <c r="CC74" s="987"/>
      <c r="CD74" s="987"/>
      <c r="CE74" s="987"/>
      <c r="CF74" s="987"/>
      <c r="CG74" s="996"/>
      <c r="CH74" s="997"/>
      <c r="CI74" s="998"/>
      <c r="CJ74" s="998"/>
      <c r="CK74" s="998"/>
      <c r="CL74" s="999"/>
      <c r="CM74" s="997"/>
      <c r="CN74" s="998"/>
      <c r="CO74" s="998"/>
      <c r="CP74" s="998"/>
      <c r="CQ74" s="999"/>
      <c r="CR74" s="997"/>
      <c r="CS74" s="998"/>
      <c r="CT74" s="998"/>
      <c r="CU74" s="998"/>
      <c r="CV74" s="999"/>
      <c r="CW74" s="997"/>
      <c r="CX74" s="998"/>
      <c r="CY74" s="998"/>
      <c r="CZ74" s="998"/>
      <c r="DA74" s="999"/>
      <c r="DB74" s="997"/>
      <c r="DC74" s="998"/>
      <c r="DD74" s="998"/>
      <c r="DE74" s="998"/>
      <c r="DF74" s="999"/>
      <c r="DG74" s="997"/>
      <c r="DH74" s="998"/>
      <c r="DI74" s="998"/>
      <c r="DJ74" s="998"/>
      <c r="DK74" s="999"/>
      <c r="DL74" s="997"/>
      <c r="DM74" s="998"/>
      <c r="DN74" s="998"/>
      <c r="DO74" s="998"/>
      <c r="DP74" s="999"/>
      <c r="DQ74" s="997"/>
      <c r="DR74" s="998"/>
      <c r="DS74" s="998"/>
      <c r="DT74" s="998"/>
      <c r="DU74" s="999"/>
      <c r="DV74" s="986"/>
      <c r="DW74" s="987"/>
      <c r="DX74" s="987"/>
      <c r="DY74" s="987"/>
      <c r="DZ74" s="988"/>
      <c r="EA74" s="214"/>
    </row>
    <row r="75" spans="1:131" ht="26.25" customHeight="1" x14ac:dyDescent="0.2">
      <c r="A75" s="223">
        <v>8</v>
      </c>
      <c r="B75" s="1015" t="s">
        <v>604</v>
      </c>
      <c r="C75" s="1016"/>
      <c r="D75" s="1016"/>
      <c r="E75" s="1016"/>
      <c r="F75" s="1016"/>
      <c r="G75" s="1016"/>
      <c r="H75" s="1016"/>
      <c r="I75" s="1016"/>
      <c r="J75" s="1016"/>
      <c r="K75" s="1016"/>
      <c r="L75" s="1016"/>
      <c r="M75" s="1016"/>
      <c r="N75" s="1016"/>
      <c r="O75" s="1016"/>
      <c r="P75" s="1017"/>
      <c r="Q75" s="1019">
        <v>125</v>
      </c>
      <c r="R75" s="1020"/>
      <c r="S75" s="1020"/>
      <c r="T75" s="1020"/>
      <c r="U75" s="1021"/>
      <c r="V75" s="1022">
        <v>125</v>
      </c>
      <c r="W75" s="1020"/>
      <c r="X75" s="1020"/>
      <c r="Y75" s="1020"/>
      <c r="Z75" s="1021"/>
      <c r="AA75" s="1022">
        <v>0</v>
      </c>
      <c r="AB75" s="1020"/>
      <c r="AC75" s="1020"/>
      <c r="AD75" s="1020"/>
      <c r="AE75" s="1021"/>
      <c r="AF75" s="1022">
        <v>0</v>
      </c>
      <c r="AG75" s="1020"/>
      <c r="AH75" s="1020"/>
      <c r="AI75" s="1020"/>
      <c r="AJ75" s="1021"/>
      <c r="AK75" s="1022" t="s">
        <v>607</v>
      </c>
      <c r="AL75" s="1020"/>
      <c r="AM75" s="1020"/>
      <c r="AN75" s="1020"/>
      <c r="AO75" s="1021"/>
      <c r="AP75" s="1022" t="s">
        <v>606</v>
      </c>
      <c r="AQ75" s="1020"/>
      <c r="AR75" s="1020"/>
      <c r="AS75" s="1020"/>
      <c r="AT75" s="1021"/>
      <c r="AU75" s="1022" t="s">
        <v>603</v>
      </c>
      <c r="AV75" s="1020"/>
      <c r="AW75" s="1020"/>
      <c r="AX75" s="1020"/>
      <c r="AY75" s="1021"/>
      <c r="AZ75" s="1013"/>
      <c r="BA75" s="1013"/>
      <c r="BB75" s="1013"/>
      <c r="BC75" s="1013"/>
      <c r="BD75" s="1014"/>
      <c r="BE75" s="226"/>
      <c r="BF75" s="226"/>
      <c r="BG75" s="226"/>
      <c r="BH75" s="226"/>
      <c r="BI75" s="226"/>
      <c r="BJ75" s="226"/>
      <c r="BK75" s="226"/>
      <c r="BL75" s="226"/>
      <c r="BM75" s="226"/>
      <c r="BN75" s="226"/>
      <c r="BO75" s="226"/>
      <c r="BP75" s="226"/>
      <c r="BQ75" s="223">
        <v>69</v>
      </c>
      <c r="BR75" s="228"/>
      <c r="BS75" s="986"/>
      <c r="BT75" s="987"/>
      <c r="BU75" s="987"/>
      <c r="BV75" s="987"/>
      <c r="BW75" s="987"/>
      <c r="BX75" s="987"/>
      <c r="BY75" s="987"/>
      <c r="BZ75" s="987"/>
      <c r="CA75" s="987"/>
      <c r="CB75" s="987"/>
      <c r="CC75" s="987"/>
      <c r="CD75" s="987"/>
      <c r="CE75" s="987"/>
      <c r="CF75" s="987"/>
      <c r="CG75" s="996"/>
      <c r="CH75" s="997"/>
      <c r="CI75" s="998"/>
      <c r="CJ75" s="998"/>
      <c r="CK75" s="998"/>
      <c r="CL75" s="999"/>
      <c r="CM75" s="997"/>
      <c r="CN75" s="998"/>
      <c r="CO75" s="998"/>
      <c r="CP75" s="998"/>
      <c r="CQ75" s="999"/>
      <c r="CR75" s="997"/>
      <c r="CS75" s="998"/>
      <c r="CT75" s="998"/>
      <c r="CU75" s="998"/>
      <c r="CV75" s="999"/>
      <c r="CW75" s="997"/>
      <c r="CX75" s="998"/>
      <c r="CY75" s="998"/>
      <c r="CZ75" s="998"/>
      <c r="DA75" s="999"/>
      <c r="DB75" s="997"/>
      <c r="DC75" s="998"/>
      <c r="DD75" s="998"/>
      <c r="DE75" s="998"/>
      <c r="DF75" s="999"/>
      <c r="DG75" s="997"/>
      <c r="DH75" s="998"/>
      <c r="DI75" s="998"/>
      <c r="DJ75" s="998"/>
      <c r="DK75" s="999"/>
      <c r="DL75" s="997"/>
      <c r="DM75" s="998"/>
      <c r="DN75" s="998"/>
      <c r="DO75" s="998"/>
      <c r="DP75" s="999"/>
      <c r="DQ75" s="997"/>
      <c r="DR75" s="998"/>
      <c r="DS75" s="998"/>
      <c r="DT75" s="998"/>
      <c r="DU75" s="999"/>
      <c r="DV75" s="986"/>
      <c r="DW75" s="987"/>
      <c r="DX75" s="987"/>
      <c r="DY75" s="987"/>
      <c r="DZ75" s="988"/>
      <c r="EA75" s="214"/>
    </row>
    <row r="76" spans="1:131" ht="26.25" customHeight="1" x14ac:dyDescent="0.2">
      <c r="A76" s="223">
        <v>9</v>
      </c>
      <c r="B76" s="1015"/>
      <c r="C76" s="1016"/>
      <c r="D76" s="1016"/>
      <c r="E76" s="1016"/>
      <c r="F76" s="1016"/>
      <c r="G76" s="1016"/>
      <c r="H76" s="1016"/>
      <c r="I76" s="1016"/>
      <c r="J76" s="1016"/>
      <c r="K76" s="1016"/>
      <c r="L76" s="1016"/>
      <c r="M76" s="1016"/>
      <c r="N76" s="1016"/>
      <c r="O76" s="1016"/>
      <c r="P76" s="1017"/>
      <c r="Q76" s="1019"/>
      <c r="R76" s="1020"/>
      <c r="S76" s="1020"/>
      <c r="T76" s="1020"/>
      <c r="U76" s="1021"/>
      <c r="V76" s="1022"/>
      <c r="W76" s="1020"/>
      <c r="X76" s="1020"/>
      <c r="Y76" s="1020"/>
      <c r="Z76" s="1021"/>
      <c r="AA76" s="1022"/>
      <c r="AB76" s="1020"/>
      <c r="AC76" s="1020"/>
      <c r="AD76" s="1020"/>
      <c r="AE76" s="1021"/>
      <c r="AF76" s="1022"/>
      <c r="AG76" s="1020"/>
      <c r="AH76" s="1020"/>
      <c r="AI76" s="1020"/>
      <c r="AJ76" s="1021"/>
      <c r="AK76" s="1022"/>
      <c r="AL76" s="1020"/>
      <c r="AM76" s="1020"/>
      <c r="AN76" s="1020"/>
      <c r="AO76" s="1021"/>
      <c r="AP76" s="1022"/>
      <c r="AQ76" s="1020"/>
      <c r="AR76" s="1020"/>
      <c r="AS76" s="1020"/>
      <c r="AT76" s="1021"/>
      <c r="AU76" s="1022"/>
      <c r="AV76" s="1020"/>
      <c r="AW76" s="1020"/>
      <c r="AX76" s="1020"/>
      <c r="AY76" s="1021"/>
      <c r="AZ76" s="1013"/>
      <c r="BA76" s="1013"/>
      <c r="BB76" s="1013"/>
      <c r="BC76" s="1013"/>
      <c r="BD76" s="1014"/>
      <c r="BE76" s="226"/>
      <c r="BF76" s="226"/>
      <c r="BG76" s="226"/>
      <c r="BH76" s="226"/>
      <c r="BI76" s="226"/>
      <c r="BJ76" s="226"/>
      <c r="BK76" s="226"/>
      <c r="BL76" s="226"/>
      <c r="BM76" s="226"/>
      <c r="BN76" s="226"/>
      <c r="BO76" s="226"/>
      <c r="BP76" s="226"/>
      <c r="BQ76" s="223">
        <v>70</v>
      </c>
      <c r="BR76" s="228"/>
      <c r="BS76" s="986"/>
      <c r="BT76" s="987"/>
      <c r="BU76" s="987"/>
      <c r="BV76" s="987"/>
      <c r="BW76" s="987"/>
      <c r="BX76" s="987"/>
      <c r="BY76" s="987"/>
      <c r="BZ76" s="987"/>
      <c r="CA76" s="987"/>
      <c r="CB76" s="987"/>
      <c r="CC76" s="987"/>
      <c r="CD76" s="987"/>
      <c r="CE76" s="987"/>
      <c r="CF76" s="987"/>
      <c r="CG76" s="996"/>
      <c r="CH76" s="997"/>
      <c r="CI76" s="998"/>
      <c r="CJ76" s="998"/>
      <c r="CK76" s="998"/>
      <c r="CL76" s="999"/>
      <c r="CM76" s="997"/>
      <c r="CN76" s="998"/>
      <c r="CO76" s="998"/>
      <c r="CP76" s="998"/>
      <c r="CQ76" s="999"/>
      <c r="CR76" s="997"/>
      <c r="CS76" s="998"/>
      <c r="CT76" s="998"/>
      <c r="CU76" s="998"/>
      <c r="CV76" s="999"/>
      <c r="CW76" s="997"/>
      <c r="CX76" s="998"/>
      <c r="CY76" s="998"/>
      <c r="CZ76" s="998"/>
      <c r="DA76" s="999"/>
      <c r="DB76" s="997"/>
      <c r="DC76" s="998"/>
      <c r="DD76" s="998"/>
      <c r="DE76" s="998"/>
      <c r="DF76" s="999"/>
      <c r="DG76" s="997"/>
      <c r="DH76" s="998"/>
      <c r="DI76" s="998"/>
      <c r="DJ76" s="998"/>
      <c r="DK76" s="999"/>
      <c r="DL76" s="997"/>
      <c r="DM76" s="998"/>
      <c r="DN76" s="998"/>
      <c r="DO76" s="998"/>
      <c r="DP76" s="999"/>
      <c r="DQ76" s="997"/>
      <c r="DR76" s="998"/>
      <c r="DS76" s="998"/>
      <c r="DT76" s="998"/>
      <c r="DU76" s="999"/>
      <c r="DV76" s="986"/>
      <c r="DW76" s="987"/>
      <c r="DX76" s="987"/>
      <c r="DY76" s="987"/>
      <c r="DZ76" s="988"/>
      <c r="EA76" s="214"/>
    </row>
    <row r="77" spans="1:131" ht="26.25" customHeight="1" x14ac:dyDescent="0.2">
      <c r="A77" s="223">
        <v>10</v>
      </c>
      <c r="B77" s="1015"/>
      <c r="C77" s="1016"/>
      <c r="D77" s="1016"/>
      <c r="E77" s="1016"/>
      <c r="F77" s="1016"/>
      <c r="G77" s="1016"/>
      <c r="H77" s="1016"/>
      <c r="I77" s="1016"/>
      <c r="J77" s="1016"/>
      <c r="K77" s="1016"/>
      <c r="L77" s="1016"/>
      <c r="M77" s="1016"/>
      <c r="N77" s="1016"/>
      <c r="O77" s="1016"/>
      <c r="P77" s="1017"/>
      <c r="Q77" s="1019"/>
      <c r="R77" s="1020"/>
      <c r="S77" s="1020"/>
      <c r="T77" s="1020"/>
      <c r="U77" s="1021"/>
      <c r="V77" s="1022"/>
      <c r="W77" s="1020"/>
      <c r="X77" s="1020"/>
      <c r="Y77" s="1020"/>
      <c r="Z77" s="1021"/>
      <c r="AA77" s="1022"/>
      <c r="AB77" s="1020"/>
      <c r="AC77" s="1020"/>
      <c r="AD77" s="1020"/>
      <c r="AE77" s="1021"/>
      <c r="AF77" s="1022"/>
      <c r="AG77" s="1020"/>
      <c r="AH77" s="1020"/>
      <c r="AI77" s="1020"/>
      <c r="AJ77" s="1021"/>
      <c r="AK77" s="1022"/>
      <c r="AL77" s="1020"/>
      <c r="AM77" s="1020"/>
      <c r="AN77" s="1020"/>
      <c r="AO77" s="1021"/>
      <c r="AP77" s="1022"/>
      <c r="AQ77" s="1020"/>
      <c r="AR77" s="1020"/>
      <c r="AS77" s="1020"/>
      <c r="AT77" s="1021"/>
      <c r="AU77" s="1022"/>
      <c r="AV77" s="1020"/>
      <c r="AW77" s="1020"/>
      <c r="AX77" s="1020"/>
      <c r="AY77" s="1021"/>
      <c r="AZ77" s="1013"/>
      <c r="BA77" s="1013"/>
      <c r="BB77" s="1013"/>
      <c r="BC77" s="1013"/>
      <c r="BD77" s="1014"/>
      <c r="BE77" s="226"/>
      <c r="BF77" s="226"/>
      <c r="BG77" s="226"/>
      <c r="BH77" s="226"/>
      <c r="BI77" s="226"/>
      <c r="BJ77" s="226"/>
      <c r="BK77" s="226"/>
      <c r="BL77" s="226"/>
      <c r="BM77" s="226"/>
      <c r="BN77" s="226"/>
      <c r="BO77" s="226"/>
      <c r="BP77" s="226"/>
      <c r="BQ77" s="223">
        <v>71</v>
      </c>
      <c r="BR77" s="228"/>
      <c r="BS77" s="986"/>
      <c r="BT77" s="987"/>
      <c r="BU77" s="987"/>
      <c r="BV77" s="987"/>
      <c r="BW77" s="987"/>
      <c r="BX77" s="987"/>
      <c r="BY77" s="987"/>
      <c r="BZ77" s="987"/>
      <c r="CA77" s="987"/>
      <c r="CB77" s="987"/>
      <c r="CC77" s="987"/>
      <c r="CD77" s="987"/>
      <c r="CE77" s="987"/>
      <c r="CF77" s="987"/>
      <c r="CG77" s="996"/>
      <c r="CH77" s="997"/>
      <c r="CI77" s="998"/>
      <c r="CJ77" s="998"/>
      <c r="CK77" s="998"/>
      <c r="CL77" s="999"/>
      <c r="CM77" s="997"/>
      <c r="CN77" s="998"/>
      <c r="CO77" s="998"/>
      <c r="CP77" s="998"/>
      <c r="CQ77" s="999"/>
      <c r="CR77" s="997"/>
      <c r="CS77" s="998"/>
      <c r="CT77" s="998"/>
      <c r="CU77" s="998"/>
      <c r="CV77" s="999"/>
      <c r="CW77" s="997"/>
      <c r="CX77" s="998"/>
      <c r="CY77" s="998"/>
      <c r="CZ77" s="998"/>
      <c r="DA77" s="999"/>
      <c r="DB77" s="997"/>
      <c r="DC77" s="998"/>
      <c r="DD77" s="998"/>
      <c r="DE77" s="998"/>
      <c r="DF77" s="999"/>
      <c r="DG77" s="997"/>
      <c r="DH77" s="998"/>
      <c r="DI77" s="998"/>
      <c r="DJ77" s="998"/>
      <c r="DK77" s="999"/>
      <c r="DL77" s="997"/>
      <c r="DM77" s="998"/>
      <c r="DN77" s="998"/>
      <c r="DO77" s="998"/>
      <c r="DP77" s="999"/>
      <c r="DQ77" s="997"/>
      <c r="DR77" s="998"/>
      <c r="DS77" s="998"/>
      <c r="DT77" s="998"/>
      <c r="DU77" s="999"/>
      <c r="DV77" s="986"/>
      <c r="DW77" s="987"/>
      <c r="DX77" s="987"/>
      <c r="DY77" s="987"/>
      <c r="DZ77" s="988"/>
      <c r="EA77" s="214"/>
    </row>
    <row r="78" spans="1:131" ht="26.25" customHeight="1" x14ac:dyDescent="0.2">
      <c r="A78" s="223">
        <v>11</v>
      </c>
      <c r="B78" s="1015"/>
      <c r="C78" s="1016"/>
      <c r="D78" s="1016"/>
      <c r="E78" s="1016"/>
      <c r="F78" s="1016"/>
      <c r="G78" s="1016"/>
      <c r="H78" s="1016"/>
      <c r="I78" s="1016"/>
      <c r="J78" s="1016"/>
      <c r="K78" s="1016"/>
      <c r="L78" s="1016"/>
      <c r="M78" s="1016"/>
      <c r="N78" s="1016"/>
      <c r="O78" s="1016"/>
      <c r="P78" s="1017"/>
      <c r="Q78" s="1018"/>
      <c r="R78" s="1012"/>
      <c r="S78" s="1012"/>
      <c r="T78" s="1012"/>
      <c r="U78" s="1012"/>
      <c r="V78" s="1012"/>
      <c r="W78" s="1012"/>
      <c r="X78" s="1012"/>
      <c r="Y78" s="1012"/>
      <c r="Z78" s="1012"/>
      <c r="AA78" s="1012"/>
      <c r="AB78" s="1012"/>
      <c r="AC78" s="1012"/>
      <c r="AD78" s="1012"/>
      <c r="AE78" s="1012"/>
      <c r="AF78" s="1012"/>
      <c r="AG78" s="1012"/>
      <c r="AH78" s="1012"/>
      <c r="AI78" s="1012"/>
      <c r="AJ78" s="1012"/>
      <c r="AK78" s="1012"/>
      <c r="AL78" s="1012"/>
      <c r="AM78" s="1012"/>
      <c r="AN78" s="1012"/>
      <c r="AO78" s="1012"/>
      <c r="AP78" s="1012"/>
      <c r="AQ78" s="1012"/>
      <c r="AR78" s="1012"/>
      <c r="AS78" s="1012"/>
      <c r="AT78" s="1012"/>
      <c r="AU78" s="1012"/>
      <c r="AV78" s="1012"/>
      <c r="AW78" s="1012"/>
      <c r="AX78" s="1012"/>
      <c r="AY78" s="1012"/>
      <c r="AZ78" s="1013"/>
      <c r="BA78" s="1013"/>
      <c r="BB78" s="1013"/>
      <c r="BC78" s="1013"/>
      <c r="BD78" s="1014"/>
      <c r="BE78" s="226"/>
      <c r="BF78" s="226"/>
      <c r="BG78" s="226"/>
      <c r="BH78" s="226"/>
      <c r="BI78" s="226"/>
      <c r="BJ78" s="214"/>
      <c r="BK78" s="214"/>
      <c r="BL78" s="214"/>
      <c r="BM78" s="214"/>
      <c r="BN78" s="214"/>
      <c r="BO78" s="226"/>
      <c r="BP78" s="226"/>
      <c r="BQ78" s="223">
        <v>72</v>
      </c>
      <c r="BR78" s="228"/>
      <c r="BS78" s="986"/>
      <c r="BT78" s="987"/>
      <c r="BU78" s="987"/>
      <c r="BV78" s="987"/>
      <c r="BW78" s="987"/>
      <c r="BX78" s="987"/>
      <c r="BY78" s="987"/>
      <c r="BZ78" s="987"/>
      <c r="CA78" s="987"/>
      <c r="CB78" s="987"/>
      <c r="CC78" s="987"/>
      <c r="CD78" s="987"/>
      <c r="CE78" s="987"/>
      <c r="CF78" s="987"/>
      <c r="CG78" s="996"/>
      <c r="CH78" s="997"/>
      <c r="CI78" s="998"/>
      <c r="CJ78" s="998"/>
      <c r="CK78" s="998"/>
      <c r="CL78" s="999"/>
      <c r="CM78" s="997"/>
      <c r="CN78" s="998"/>
      <c r="CO78" s="998"/>
      <c r="CP78" s="998"/>
      <c r="CQ78" s="999"/>
      <c r="CR78" s="997"/>
      <c r="CS78" s="998"/>
      <c r="CT78" s="998"/>
      <c r="CU78" s="998"/>
      <c r="CV78" s="999"/>
      <c r="CW78" s="997"/>
      <c r="CX78" s="998"/>
      <c r="CY78" s="998"/>
      <c r="CZ78" s="998"/>
      <c r="DA78" s="999"/>
      <c r="DB78" s="997"/>
      <c r="DC78" s="998"/>
      <c r="DD78" s="998"/>
      <c r="DE78" s="998"/>
      <c r="DF78" s="999"/>
      <c r="DG78" s="997"/>
      <c r="DH78" s="998"/>
      <c r="DI78" s="998"/>
      <c r="DJ78" s="998"/>
      <c r="DK78" s="999"/>
      <c r="DL78" s="997"/>
      <c r="DM78" s="998"/>
      <c r="DN78" s="998"/>
      <c r="DO78" s="998"/>
      <c r="DP78" s="999"/>
      <c r="DQ78" s="997"/>
      <c r="DR78" s="998"/>
      <c r="DS78" s="998"/>
      <c r="DT78" s="998"/>
      <c r="DU78" s="999"/>
      <c r="DV78" s="986"/>
      <c r="DW78" s="987"/>
      <c r="DX78" s="987"/>
      <c r="DY78" s="987"/>
      <c r="DZ78" s="988"/>
      <c r="EA78" s="214"/>
    </row>
    <row r="79" spans="1:131" ht="26.25" customHeight="1" x14ac:dyDescent="0.2">
      <c r="A79" s="223">
        <v>12</v>
      </c>
      <c r="B79" s="1015"/>
      <c r="C79" s="1016"/>
      <c r="D79" s="1016"/>
      <c r="E79" s="1016"/>
      <c r="F79" s="1016"/>
      <c r="G79" s="1016"/>
      <c r="H79" s="1016"/>
      <c r="I79" s="1016"/>
      <c r="J79" s="1016"/>
      <c r="K79" s="1016"/>
      <c r="L79" s="1016"/>
      <c r="M79" s="1016"/>
      <c r="N79" s="1016"/>
      <c r="O79" s="1016"/>
      <c r="P79" s="1017"/>
      <c r="Q79" s="1018"/>
      <c r="R79" s="1012"/>
      <c r="S79" s="1012"/>
      <c r="T79" s="1012"/>
      <c r="U79" s="1012"/>
      <c r="V79" s="1012"/>
      <c r="W79" s="1012"/>
      <c r="X79" s="1012"/>
      <c r="Y79" s="1012"/>
      <c r="Z79" s="1012"/>
      <c r="AA79" s="1012"/>
      <c r="AB79" s="1012"/>
      <c r="AC79" s="1012"/>
      <c r="AD79" s="1012"/>
      <c r="AE79" s="1012"/>
      <c r="AF79" s="1012"/>
      <c r="AG79" s="1012"/>
      <c r="AH79" s="1012"/>
      <c r="AI79" s="1012"/>
      <c r="AJ79" s="1012"/>
      <c r="AK79" s="1012"/>
      <c r="AL79" s="1012"/>
      <c r="AM79" s="1012"/>
      <c r="AN79" s="1012"/>
      <c r="AO79" s="1012"/>
      <c r="AP79" s="1012"/>
      <c r="AQ79" s="1012"/>
      <c r="AR79" s="1012"/>
      <c r="AS79" s="1012"/>
      <c r="AT79" s="1012"/>
      <c r="AU79" s="1012"/>
      <c r="AV79" s="1012"/>
      <c r="AW79" s="1012"/>
      <c r="AX79" s="1012"/>
      <c r="AY79" s="1012"/>
      <c r="AZ79" s="1013"/>
      <c r="BA79" s="1013"/>
      <c r="BB79" s="1013"/>
      <c r="BC79" s="1013"/>
      <c r="BD79" s="1014"/>
      <c r="BE79" s="226"/>
      <c r="BF79" s="226"/>
      <c r="BG79" s="226"/>
      <c r="BH79" s="226"/>
      <c r="BI79" s="226"/>
      <c r="BJ79" s="214"/>
      <c r="BK79" s="214"/>
      <c r="BL79" s="214"/>
      <c r="BM79" s="214"/>
      <c r="BN79" s="214"/>
      <c r="BO79" s="226"/>
      <c r="BP79" s="226"/>
      <c r="BQ79" s="223">
        <v>73</v>
      </c>
      <c r="BR79" s="228"/>
      <c r="BS79" s="986"/>
      <c r="BT79" s="987"/>
      <c r="BU79" s="987"/>
      <c r="BV79" s="987"/>
      <c r="BW79" s="987"/>
      <c r="BX79" s="987"/>
      <c r="BY79" s="987"/>
      <c r="BZ79" s="987"/>
      <c r="CA79" s="987"/>
      <c r="CB79" s="987"/>
      <c r="CC79" s="987"/>
      <c r="CD79" s="987"/>
      <c r="CE79" s="987"/>
      <c r="CF79" s="987"/>
      <c r="CG79" s="996"/>
      <c r="CH79" s="997"/>
      <c r="CI79" s="998"/>
      <c r="CJ79" s="998"/>
      <c r="CK79" s="998"/>
      <c r="CL79" s="999"/>
      <c r="CM79" s="997"/>
      <c r="CN79" s="998"/>
      <c r="CO79" s="998"/>
      <c r="CP79" s="998"/>
      <c r="CQ79" s="999"/>
      <c r="CR79" s="997"/>
      <c r="CS79" s="998"/>
      <c r="CT79" s="998"/>
      <c r="CU79" s="998"/>
      <c r="CV79" s="999"/>
      <c r="CW79" s="997"/>
      <c r="CX79" s="998"/>
      <c r="CY79" s="998"/>
      <c r="CZ79" s="998"/>
      <c r="DA79" s="999"/>
      <c r="DB79" s="997"/>
      <c r="DC79" s="998"/>
      <c r="DD79" s="998"/>
      <c r="DE79" s="998"/>
      <c r="DF79" s="999"/>
      <c r="DG79" s="997"/>
      <c r="DH79" s="998"/>
      <c r="DI79" s="998"/>
      <c r="DJ79" s="998"/>
      <c r="DK79" s="999"/>
      <c r="DL79" s="997"/>
      <c r="DM79" s="998"/>
      <c r="DN79" s="998"/>
      <c r="DO79" s="998"/>
      <c r="DP79" s="999"/>
      <c r="DQ79" s="997"/>
      <c r="DR79" s="998"/>
      <c r="DS79" s="998"/>
      <c r="DT79" s="998"/>
      <c r="DU79" s="999"/>
      <c r="DV79" s="986"/>
      <c r="DW79" s="987"/>
      <c r="DX79" s="987"/>
      <c r="DY79" s="987"/>
      <c r="DZ79" s="988"/>
      <c r="EA79" s="214"/>
    </row>
    <row r="80" spans="1:131" ht="26.25" customHeight="1" x14ac:dyDescent="0.2">
      <c r="A80" s="223">
        <v>13</v>
      </c>
      <c r="B80" s="1015"/>
      <c r="C80" s="1016"/>
      <c r="D80" s="1016"/>
      <c r="E80" s="1016"/>
      <c r="F80" s="1016"/>
      <c r="G80" s="1016"/>
      <c r="H80" s="1016"/>
      <c r="I80" s="1016"/>
      <c r="J80" s="1016"/>
      <c r="K80" s="1016"/>
      <c r="L80" s="1016"/>
      <c r="M80" s="1016"/>
      <c r="N80" s="1016"/>
      <c r="O80" s="1016"/>
      <c r="P80" s="1017"/>
      <c r="Q80" s="1018"/>
      <c r="R80" s="1012"/>
      <c r="S80" s="1012"/>
      <c r="T80" s="1012"/>
      <c r="U80" s="1012"/>
      <c r="V80" s="1012"/>
      <c r="W80" s="1012"/>
      <c r="X80" s="1012"/>
      <c r="Y80" s="1012"/>
      <c r="Z80" s="1012"/>
      <c r="AA80" s="1012"/>
      <c r="AB80" s="1012"/>
      <c r="AC80" s="1012"/>
      <c r="AD80" s="1012"/>
      <c r="AE80" s="1012"/>
      <c r="AF80" s="1012"/>
      <c r="AG80" s="1012"/>
      <c r="AH80" s="1012"/>
      <c r="AI80" s="1012"/>
      <c r="AJ80" s="1012"/>
      <c r="AK80" s="1012"/>
      <c r="AL80" s="1012"/>
      <c r="AM80" s="1012"/>
      <c r="AN80" s="1012"/>
      <c r="AO80" s="1012"/>
      <c r="AP80" s="1012"/>
      <c r="AQ80" s="1012"/>
      <c r="AR80" s="1012"/>
      <c r="AS80" s="1012"/>
      <c r="AT80" s="1012"/>
      <c r="AU80" s="1012"/>
      <c r="AV80" s="1012"/>
      <c r="AW80" s="1012"/>
      <c r="AX80" s="1012"/>
      <c r="AY80" s="1012"/>
      <c r="AZ80" s="1013"/>
      <c r="BA80" s="1013"/>
      <c r="BB80" s="1013"/>
      <c r="BC80" s="1013"/>
      <c r="BD80" s="1014"/>
      <c r="BE80" s="226"/>
      <c r="BF80" s="226"/>
      <c r="BG80" s="226"/>
      <c r="BH80" s="226"/>
      <c r="BI80" s="226"/>
      <c r="BJ80" s="226"/>
      <c r="BK80" s="226"/>
      <c r="BL80" s="226"/>
      <c r="BM80" s="226"/>
      <c r="BN80" s="226"/>
      <c r="BO80" s="226"/>
      <c r="BP80" s="226"/>
      <c r="BQ80" s="223">
        <v>74</v>
      </c>
      <c r="BR80" s="228"/>
      <c r="BS80" s="986"/>
      <c r="BT80" s="987"/>
      <c r="BU80" s="987"/>
      <c r="BV80" s="987"/>
      <c r="BW80" s="987"/>
      <c r="BX80" s="987"/>
      <c r="BY80" s="987"/>
      <c r="BZ80" s="987"/>
      <c r="CA80" s="987"/>
      <c r="CB80" s="987"/>
      <c r="CC80" s="987"/>
      <c r="CD80" s="987"/>
      <c r="CE80" s="987"/>
      <c r="CF80" s="987"/>
      <c r="CG80" s="996"/>
      <c r="CH80" s="997"/>
      <c r="CI80" s="998"/>
      <c r="CJ80" s="998"/>
      <c r="CK80" s="998"/>
      <c r="CL80" s="999"/>
      <c r="CM80" s="997"/>
      <c r="CN80" s="998"/>
      <c r="CO80" s="998"/>
      <c r="CP80" s="998"/>
      <c r="CQ80" s="999"/>
      <c r="CR80" s="997"/>
      <c r="CS80" s="998"/>
      <c r="CT80" s="998"/>
      <c r="CU80" s="998"/>
      <c r="CV80" s="999"/>
      <c r="CW80" s="997"/>
      <c r="CX80" s="998"/>
      <c r="CY80" s="998"/>
      <c r="CZ80" s="998"/>
      <c r="DA80" s="999"/>
      <c r="DB80" s="997"/>
      <c r="DC80" s="998"/>
      <c r="DD80" s="998"/>
      <c r="DE80" s="998"/>
      <c r="DF80" s="999"/>
      <c r="DG80" s="997"/>
      <c r="DH80" s="998"/>
      <c r="DI80" s="998"/>
      <c r="DJ80" s="998"/>
      <c r="DK80" s="999"/>
      <c r="DL80" s="997"/>
      <c r="DM80" s="998"/>
      <c r="DN80" s="998"/>
      <c r="DO80" s="998"/>
      <c r="DP80" s="999"/>
      <c r="DQ80" s="997"/>
      <c r="DR80" s="998"/>
      <c r="DS80" s="998"/>
      <c r="DT80" s="998"/>
      <c r="DU80" s="999"/>
      <c r="DV80" s="986"/>
      <c r="DW80" s="987"/>
      <c r="DX80" s="987"/>
      <c r="DY80" s="987"/>
      <c r="DZ80" s="988"/>
      <c r="EA80" s="214"/>
    </row>
    <row r="81" spans="1:131" ht="26.25" customHeight="1" x14ac:dyDescent="0.2">
      <c r="A81" s="223">
        <v>14</v>
      </c>
      <c r="B81" s="1015"/>
      <c r="C81" s="1016"/>
      <c r="D81" s="1016"/>
      <c r="E81" s="1016"/>
      <c r="F81" s="1016"/>
      <c r="G81" s="1016"/>
      <c r="H81" s="1016"/>
      <c r="I81" s="1016"/>
      <c r="J81" s="1016"/>
      <c r="K81" s="1016"/>
      <c r="L81" s="1016"/>
      <c r="M81" s="1016"/>
      <c r="N81" s="1016"/>
      <c r="O81" s="1016"/>
      <c r="P81" s="1017"/>
      <c r="Q81" s="1018"/>
      <c r="R81" s="1012"/>
      <c r="S81" s="1012"/>
      <c r="T81" s="1012"/>
      <c r="U81" s="1012"/>
      <c r="V81" s="1012"/>
      <c r="W81" s="1012"/>
      <c r="X81" s="1012"/>
      <c r="Y81" s="1012"/>
      <c r="Z81" s="1012"/>
      <c r="AA81" s="1012"/>
      <c r="AB81" s="1012"/>
      <c r="AC81" s="1012"/>
      <c r="AD81" s="1012"/>
      <c r="AE81" s="1012"/>
      <c r="AF81" s="1012"/>
      <c r="AG81" s="1012"/>
      <c r="AH81" s="1012"/>
      <c r="AI81" s="1012"/>
      <c r="AJ81" s="1012"/>
      <c r="AK81" s="1012"/>
      <c r="AL81" s="1012"/>
      <c r="AM81" s="1012"/>
      <c r="AN81" s="1012"/>
      <c r="AO81" s="1012"/>
      <c r="AP81" s="1012"/>
      <c r="AQ81" s="1012"/>
      <c r="AR81" s="1012"/>
      <c r="AS81" s="1012"/>
      <c r="AT81" s="1012"/>
      <c r="AU81" s="1012"/>
      <c r="AV81" s="1012"/>
      <c r="AW81" s="1012"/>
      <c r="AX81" s="1012"/>
      <c r="AY81" s="1012"/>
      <c r="AZ81" s="1013"/>
      <c r="BA81" s="1013"/>
      <c r="BB81" s="1013"/>
      <c r="BC81" s="1013"/>
      <c r="BD81" s="1014"/>
      <c r="BE81" s="226"/>
      <c r="BF81" s="226"/>
      <c r="BG81" s="226"/>
      <c r="BH81" s="226"/>
      <c r="BI81" s="226"/>
      <c r="BJ81" s="226"/>
      <c r="BK81" s="226"/>
      <c r="BL81" s="226"/>
      <c r="BM81" s="226"/>
      <c r="BN81" s="226"/>
      <c r="BO81" s="226"/>
      <c r="BP81" s="226"/>
      <c r="BQ81" s="223">
        <v>75</v>
      </c>
      <c r="BR81" s="228"/>
      <c r="BS81" s="986"/>
      <c r="BT81" s="987"/>
      <c r="BU81" s="987"/>
      <c r="BV81" s="987"/>
      <c r="BW81" s="987"/>
      <c r="BX81" s="987"/>
      <c r="BY81" s="987"/>
      <c r="BZ81" s="987"/>
      <c r="CA81" s="987"/>
      <c r="CB81" s="987"/>
      <c r="CC81" s="987"/>
      <c r="CD81" s="987"/>
      <c r="CE81" s="987"/>
      <c r="CF81" s="987"/>
      <c r="CG81" s="996"/>
      <c r="CH81" s="997"/>
      <c r="CI81" s="998"/>
      <c r="CJ81" s="998"/>
      <c r="CK81" s="998"/>
      <c r="CL81" s="999"/>
      <c r="CM81" s="997"/>
      <c r="CN81" s="998"/>
      <c r="CO81" s="998"/>
      <c r="CP81" s="998"/>
      <c r="CQ81" s="999"/>
      <c r="CR81" s="997"/>
      <c r="CS81" s="998"/>
      <c r="CT81" s="998"/>
      <c r="CU81" s="998"/>
      <c r="CV81" s="999"/>
      <c r="CW81" s="997"/>
      <c r="CX81" s="998"/>
      <c r="CY81" s="998"/>
      <c r="CZ81" s="998"/>
      <c r="DA81" s="999"/>
      <c r="DB81" s="997"/>
      <c r="DC81" s="998"/>
      <c r="DD81" s="998"/>
      <c r="DE81" s="998"/>
      <c r="DF81" s="999"/>
      <c r="DG81" s="997"/>
      <c r="DH81" s="998"/>
      <c r="DI81" s="998"/>
      <c r="DJ81" s="998"/>
      <c r="DK81" s="999"/>
      <c r="DL81" s="997"/>
      <c r="DM81" s="998"/>
      <c r="DN81" s="998"/>
      <c r="DO81" s="998"/>
      <c r="DP81" s="999"/>
      <c r="DQ81" s="997"/>
      <c r="DR81" s="998"/>
      <c r="DS81" s="998"/>
      <c r="DT81" s="998"/>
      <c r="DU81" s="999"/>
      <c r="DV81" s="986"/>
      <c r="DW81" s="987"/>
      <c r="DX81" s="987"/>
      <c r="DY81" s="987"/>
      <c r="DZ81" s="988"/>
      <c r="EA81" s="214"/>
    </row>
    <row r="82" spans="1:131" ht="26.25" customHeight="1" x14ac:dyDescent="0.2">
      <c r="A82" s="223">
        <v>15</v>
      </c>
      <c r="B82" s="1015"/>
      <c r="C82" s="1016"/>
      <c r="D82" s="1016"/>
      <c r="E82" s="1016"/>
      <c r="F82" s="1016"/>
      <c r="G82" s="1016"/>
      <c r="H82" s="1016"/>
      <c r="I82" s="1016"/>
      <c r="J82" s="1016"/>
      <c r="K82" s="1016"/>
      <c r="L82" s="1016"/>
      <c r="M82" s="1016"/>
      <c r="N82" s="1016"/>
      <c r="O82" s="1016"/>
      <c r="P82" s="1017"/>
      <c r="Q82" s="1018"/>
      <c r="R82" s="1012"/>
      <c r="S82" s="1012"/>
      <c r="T82" s="1012"/>
      <c r="U82" s="1012"/>
      <c r="V82" s="1012"/>
      <c r="W82" s="1012"/>
      <c r="X82" s="1012"/>
      <c r="Y82" s="1012"/>
      <c r="Z82" s="1012"/>
      <c r="AA82" s="1012"/>
      <c r="AB82" s="1012"/>
      <c r="AC82" s="1012"/>
      <c r="AD82" s="1012"/>
      <c r="AE82" s="1012"/>
      <c r="AF82" s="1012"/>
      <c r="AG82" s="1012"/>
      <c r="AH82" s="1012"/>
      <c r="AI82" s="1012"/>
      <c r="AJ82" s="1012"/>
      <c r="AK82" s="1012"/>
      <c r="AL82" s="1012"/>
      <c r="AM82" s="1012"/>
      <c r="AN82" s="1012"/>
      <c r="AO82" s="1012"/>
      <c r="AP82" s="1012"/>
      <c r="AQ82" s="1012"/>
      <c r="AR82" s="1012"/>
      <c r="AS82" s="1012"/>
      <c r="AT82" s="1012"/>
      <c r="AU82" s="1012"/>
      <c r="AV82" s="1012"/>
      <c r="AW82" s="1012"/>
      <c r="AX82" s="1012"/>
      <c r="AY82" s="1012"/>
      <c r="AZ82" s="1013"/>
      <c r="BA82" s="1013"/>
      <c r="BB82" s="1013"/>
      <c r="BC82" s="1013"/>
      <c r="BD82" s="1014"/>
      <c r="BE82" s="226"/>
      <c r="BF82" s="226"/>
      <c r="BG82" s="226"/>
      <c r="BH82" s="226"/>
      <c r="BI82" s="226"/>
      <c r="BJ82" s="226"/>
      <c r="BK82" s="226"/>
      <c r="BL82" s="226"/>
      <c r="BM82" s="226"/>
      <c r="BN82" s="226"/>
      <c r="BO82" s="226"/>
      <c r="BP82" s="226"/>
      <c r="BQ82" s="223">
        <v>76</v>
      </c>
      <c r="BR82" s="228"/>
      <c r="BS82" s="986"/>
      <c r="BT82" s="987"/>
      <c r="BU82" s="987"/>
      <c r="BV82" s="987"/>
      <c r="BW82" s="987"/>
      <c r="BX82" s="987"/>
      <c r="BY82" s="987"/>
      <c r="BZ82" s="987"/>
      <c r="CA82" s="987"/>
      <c r="CB82" s="987"/>
      <c r="CC82" s="987"/>
      <c r="CD82" s="987"/>
      <c r="CE82" s="987"/>
      <c r="CF82" s="987"/>
      <c r="CG82" s="996"/>
      <c r="CH82" s="997"/>
      <c r="CI82" s="998"/>
      <c r="CJ82" s="998"/>
      <c r="CK82" s="998"/>
      <c r="CL82" s="999"/>
      <c r="CM82" s="997"/>
      <c r="CN82" s="998"/>
      <c r="CO82" s="998"/>
      <c r="CP82" s="998"/>
      <c r="CQ82" s="999"/>
      <c r="CR82" s="997"/>
      <c r="CS82" s="998"/>
      <c r="CT82" s="998"/>
      <c r="CU82" s="998"/>
      <c r="CV82" s="999"/>
      <c r="CW82" s="997"/>
      <c r="CX82" s="998"/>
      <c r="CY82" s="998"/>
      <c r="CZ82" s="998"/>
      <c r="DA82" s="999"/>
      <c r="DB82" s="997"/>
      <c r="DC82" s="998"/>
      <c r="DD82" s="998"/>
      <c r="DE82" s="998"/>
      <c r="DF82" s="999"/>
      <c r="DG82" s="997"/>
      <c r="DH82" s="998"/>
      <c r="DI82" s="998"/>
      <c r="DJ82" s="998"/>
      <c r="DK82" s="999"/>
      <c r="DL82" s="997"/>
      <c r="DM82" s="998"/>
      <c r="DN82" s="998"/>
      <c r="DO82" s="998"/>
      <c r="DP82" s="999"/>
      <c r="DQ82" s="997"/>
      <c r="DR82" s="998"/>
      <c r="DS82" s="998"/>
      <c r="DT82" s="998"/>
      <c r="DU82" s="999"/>
      <c r="DV82" s="986"/>
      <c r="DW82" s="987"/>
      <c r="DX82" s="987"/>
      <c r="DY82" s="987"/>
      <c r="DZ82" s="988"/>
      <c r="EA82" s="214"/>
    </row>
    <row r="83" spans="1:131" ht="26.25" customHeight="1" x14ac:dyDescent="0.2">
      <c r="A83" s="223">
        <v>16</v>
      </c>
      <c r="B83" s="1015"/>
      <c r="C83" s="1016"/>
      <c r="D83" s="1016"/>
      <c r="E83" s="1016"/>
      <c r="F83" s="1016"/>
      <c r="G83" s="1016"/>
      <c r="H83" s="1016"/>
      <c r="I83" s="1016"/>
      <c r="J83" s="1016"/>
      <c r="K83" s="1016"/>
      <c r="L83" s="1016"/>
      <c r="M83" s="1016"/>
      <c r="N83" s="1016"/>
      <c r="O83" s="1016"/>
      <c r="P83" s="1017"/>
      <c r="Q83" s="1018"/>
      <c r="R83" s="1012"/>
      <c r="S83" s="1012"/>
      <c r="T83" s="1012"/>
      <c r="U83" s="1012"/>
      <c r="V83" s="1012"/>
      <c r="W83" s="1012"/>
      <c r="X83" s="1012"/>
      <c r="Y83" s="1012"/>
      <c r="Z83" s="1012"/>
      <c r="AA83" s="1012"/>
      <c r="AB83" s="1012"/>
      <c r="AC83" s="1012"/>
      <c r="AD83" s="1012"/>
      <c r="AE83" s="1012"/>
      <c r="AF83" s="1012"/>
      <c r="AG83" s="1012"/>
      <c r="AH83" s="1012"/>
      <c r="AI83" s="1012"/>
      <c r="AJ83" s="1012"/>
      <c r="AK83" s="1012"/>
      <c r="AL83" s="1012"/>
      <c r="AM83" s="1012"/>
      <c r="AN83" s="1012"/>
      <c r="AO83" s="1012"/>
      <c r="AP83" s="1012"/>
      <c r="AQ83" s="1012"/>
      <c r="AR83" s="1012"/>
      <c r="AS83" s="1012"/>
      <c r="AT83" s="1012"/>
      <c r="AU83" s="1012"/>
      <c r="AV83" s="1012"/>
      <c r="AW83" s="1012"/>
      <c r="AX83" s="1012"/>
      <c r="AY83" s="1012"/>
      <c r="AZ83" s="1013"/>
      <c r="BA83" s="1013"/>
      <c r="BB83" s="1013"/>
      <c r="BC83" s="1013"/>
      <c r="BD83" s="1014"/>
      <c r="BE83" s="226"/>
      <c r="BF83" s="226"/>
      <c r="BG83" s="226"/>
      <c r="BH83" s="226"/>
      <c r="BI83" s="226"/>
      <c r="BJ83" s="226"/>
      <c r="BK83" s="226"/>
      <c r="BL83" s="226"/>
      <c r="BM83" s="226"/>
      <c r="BN83" s="226"/>
      <c r="BO83" s="226"/>
      <c r="BP83" s="226"/>
      <c r="BQ83" s="223">
        <v>77</v>
      </c>
      <c r="BR83" s="228"/>
      <c r="BS83" s="986"/>
      <c r="BT83" s="987"/>
      <c r="BU83" s="987"/>
      <c r="BV83" s="987"/>
      <c r="BW83" s="987"/>
      <c r="BX83" s="987"/>
      <c r="BY83" s="987"/>
      <c r="BZ83" s="987"/>
      <c r="CA83" s="987"/>
      <c r="CB83" s="987"/>
      <c r="CC83" s="987"/>
      <c r="CD83" s="987"/>
      <c r="CE83" s="987"/>
      <c r="CF83" s="987"/>
      <c r="CG83" s="996"/>
      <c r="CH83" s="997"/>
      <c r="CI83" s="998"/>
      <c r="CJ83" s="998"/>
      <c r="CK83" s="998"/>
      <c r="CL83" s="999"/>
      <c r="CM83" s="997"/>
      <c r="CN83" s="998"/>
      <c r="CO83" s="998"/>
      <c r="CP83" s="998"/>
      <c r="CQ83" s="999"/>
      <c r="CR83" s="997"/>
      <c r="CS83" s="998"/>
      <c r="CT83" s="998"/>
      <c r="CU83" s="998"/>
      <c r="CV83" s="999"/>
      <c r="CW83" s="997"/>
      <c r="CX83" s="998"/>
      <c r="CY83" s="998"/>
      <c r="CZ83" s="998"/>
      <c r="DA83" s="999"/>
      <c r="DB83" s="997"/>
      <c r="DC83" s="998"/>
      <c r="DD83" s="998"/>
      <c r="DE83" s="998"/>
      <c r="DF83" s="999"/>
      <c r="DG83" s="997"/>
      <c r="DH83" s="998"/>
      <c r="DI83" s="998"/>
      <c r="DJ83" s="998"/>
      <c r="DK83" s="999"/>
      <c r="DL83" s="997"/>
      <c r="DM83" s="998"/>
      <c r="DN83" s="998"/>
      <c r="DO83" s="998"/>
      <c r="DP83" s="999"/>
      <c r="DQ83" s="997"/>
      <c r="DR83" s="998"/>
      <c r="DS83" s="998"/>
      <c r="DT83" s="998"/>
      <c r="DU83" s="999"/>
      <c r="DV83" s="986"/>
      <c r="DW83" s="987"/>
      <c r="DX83" s="987"/>
      <c r="DY83" s="987"/>
      <c r="DZ83" s="988"/>
      <c r="EA83" s="214"/>
    </row>
    <row r="84" spans="1:131" ht="26.25" customHeight="1" x14ac:dyDescent="0.2">
      <c r="A84" s="223">
        <v>17</v>
      </c>
      <c r="B84" s="1015"/>
      <c r="C84" s="1016"/>
      <c r="D84" s="1016"/>
      <c r="E84" s="1016"/>
      <c r="F84" s="1016"/>
      <c r="G84" s="1016"/>
      <c r="H84" s="1016"/>
      <c r="I84" s="1016"/>
      <c r="J84" s="1016"/>
      <c r="K84" s="1016"/>
      <c r="L84" s="1016"/>
      <c r="M84" s="1016"/>
      <c r="N84" s="1016"/>
      <c r="O84" s="1016"/>
      <c r="P84" s="1017"/>
      <c r="Q84" s="1018"/>
      <c r="R84" s="1012"/>
      <c r="S84" s="1012"/>
      <c r="T84" s="1012"/>
      <c r="U84" s="1012"/>
      <c r="V84" s="1012"/>
      <c r="W84" s="1012"/>
      <c r="X84" s="1012"/>
      <c r="Y84" s="1012"/>
      <c r="Z84" s="1012"/>
      <c r="AA84" s="1012"/>
      <c r="AB84" s="1012"/>
      <c r="AC84" s="1012"/>
      <c r="AD84" s="1012"/>
      <c r="AE84" s="1012"/>
      <c r="AF84" s="1012"/>
      <c r="AG84" s="1012"/>
      <c r="AH84" s="1012"/>
      <c r="AI84" s="1012"/>
      <c r="AJ84" s="1012"/>
      <c r="AK84" s="1012"/>
      <c r="AL84" s="1012"/>
      <c r="AM84" s="1012"/>
      <c r="AN84" s="1012"/>
      <c r="AO84" s="1012"/>
      <c r="AP84" s="1012"/>
      <c r="AQ84" s="1012"/>
      <c r="AR84" s="1012"/>
      <c r="AS84" s="1012"/>
      <c r="AT84" s="1012"/>
      <c r="AU84" s="1012"/>
      <c r="AV84" s="1012"/>
      <c r="AW84" s="1012"/>
      <c r="AX84" s="1012"/>
      <c r="AY84" s="1012"/>
      <c r="AZ84" s="1013"/>
      <c r="BA84" s="1013"/>
      <c r="BB84" s="1013"/>
      <c r="BC84" s="1013"/>
      <c r="BD84" s="1014"/>
      <c r="BE84" s="226"/>
      <c r="BF84" s="226"/>
      <c r="BG84" s="226"/>
      <c r="BH84" s="226"/>
      <c r="BI84" s="226"/>
      <c r="BJ84" s="226"/>
      <c r="BK84" s="226"/>
      <c r="BL84" s="226"/>
      <c r="BM84" s="226"/>
      <c r="BN84" s="226"/>
      <c r="BO84" s="226"/>
      <c r="BP84" s="226"/>
      <c r="BQ84" s="223">
        <v>78</v>
      </c>
      <c r="BR84" s="228"/>
      <c r="BS84" s="986"/>
      <c r="BT84" s="987"/>
      <c r="BU84" s="987"/>
      <c r="BV84" s="987"/>
      <c r="BW84" s="987"/>
      <c r="BX84" s="987"/>
      <c r="BY84" s="987"/>
      <c r="BZ84" s="987"/>
      <c r="CA84" s="987"/>
      <c r="CB84" s="987"/>
      <c r="CC84" s="987"/>
      <c r="CD84" s="987"/>
      <c r="CE84" s="987"/>
      <c r="CF84" s="987"/>
      <c r="CG84" s="996"/>
      <c r="CH84" s="997"/>
      <c r="CI84" s="998"/>
      <c r="CJ84" s="998"/>
      <c r="CK84" s="998"/>
      <c r="CL84" s="999"/>
      <c r="CM84" s="997"/>
      <c r="CN84" s="998"/>
      <c r="CO84" s="998"/>
      <c r="CP84" s="998"/>
      <c r="CQ84" s="999"/>
      <c r="CR84" s="997"/>
      <c r="CS84" s="998"/>
      <c r="CT84" s="998"/>
      <c r="CU84" s="998"/>
      <c r="CV84" s="999"/>
      <c r="CW84" s="997"/>
      <c r="CX84" s="998"/>
      <c r="CY84" s="998"/>
      <c r="CZ84" s="998"/>
      <c r="DA84" s="999"/>
      <c r="DB84" s="997"/>
      <c r="DC84" s="998"/>
      <c r="DD84" s="998"/>
      <c r="DE84" s="998"/>
      <c r="DF84" s="999"/>
      <c r="DG84" s="997"/>
      <c r="DH84" s="998"/>
      <c r="DI84" s="998"/>
      <c r="DJ84" s="998"/>
      <c r="DK84" s="999"/>
      <c r="DL84" s="997"/>
      <c r="DM84" s="998"/>
      <c r="DN84" s="998"/>
      <c r="DO84" s="998"/>
      <c r="DP84" s="999"/>
      <c r="DQ84" s="997"/>
      <c r="DR84" s="998"/>
      <c r="DS84" s="998"/>
      <c r="DT84" s="998"/>
      <c r="DU84" s="999"/>
      <c r="DV84" s="986"/>
      <c r="DW84" s="987"/>
      <c r="DX84" s="987"/>
      <c r="DY84" s="987"/>
      <c r="DZ84" s="988"/>
      <c r="EA84" s="214"/>
    </row>
    <row r="85" spans="1:131" ht="26.25" customHeight="1" x14ac:dyDescent="0.2">
      <c r="A85" s="223">
        <v>18</v>
      </c>
      <c r="B85" s="1015"/>
      <c r="C85" s="1016"/>
      <c r="D85" s="1016"/>
      <c r="E85" s="1016"/>
      <c r="F85" s="1016"/>
      <c r="G85" s="1016"/>
      <c r="H85" s="1016"/>
      <c r="I85" s="1016"/>
      <c r="J85" s="1016"/>
      <c r="K85" s="1016"/>
      <c r="L85" s="1016"/>
      <c r="M85" s="1016"/>
      <c r="N85" s="1016"/>
      <c r="O85" s="1016"/>
      <c r="P85" s="1017"/>
      <c r="Q85" s="1018"/>
      <c r="R85" s="1012"/>
      <c r="S85" s="1012"/>
      <c r="T85" s="1012"/>
      <c r="U85" s="1012"/>
      <c r="V85" s="1012"/>
      <c r="W85" s="1012"/>
      <c r="X85" s="1012"/>
      <c r="Y85" s="1012"/>
      <c r="Z85" s="1012"/>
      <c r="AA85" s="1012"/>
      <c r="AB85" s="1012"/>
      <c r="AC85" s="1012"/>
      <c r="AD85" s="1012"/>
      <c r="AE85" s="1012"/>
      <c r="AF85" s="1012"/>
      <c r="AG85" s="1012"/>
      <c r="AH85" s="1012"/>
      <c r="AI85" s="1012"/>
      <c r="AJ85" s="1012"/>
      <c r="AK85" s="1012"/>
      <c r="AL85" s="1012"/>
      <c r="AM85" s="1012"/>
      <c r="AN85" s="1012"/>
      <c r="AO85" s="1012"/>
      <c r="AP85" s="1012"/>
      <c r="AQ85" s="1012"/>
      <c r="AR85" s="1012"/>
      <c r="AS85" s="1012"/>
      <c r="AT85" s="1012"/>
      <c r="AU85" s="1012"/>
      <c r="AV85" s="1012"/>
      <c r="AW85" s="1012"/>
      <c r="AX85" s="1012"/>
      <c r="AY85" s="1012"/>
      <c r="AZ85" s="1013"/>
      <c r="BA85" s="1013"/>
      <c r="BB85" s="1013"/>
      <c r="BC85" s="1013"/>
      <c r="BD85" s="1014"/>
      <c r="BE85" s="226"/>
      <c r="BF85" s="226"/>
      <c r="BG85" s="226"/>
      <c r="BH85" s="226"/>
      <c r="BI85" s="226"/>
      <c r="BJ85" s="226"/>
      <c r="BK85" s="226"/>
      <c r="BL85" s="226"/>
      <c r="BM85" s="226"/>
      <c r="BN85" s="226"/>
      <c r="BO85" s="226"/>
      <c r="BP85" s="226"/>
      <c r="BQ85" s="223">
        <v>79</v>
      </c>
      <c r="BR85" s="228"/>
      <c r="BS85" s="986"/>
      <c r="BT85" s="987"/>
      <c r="BU85" s="987"/>
      <c r="BV85" s="987"/>
      <c r="BW85" s="987"/>
      <c r="BX85" s="987"/>
      <c r="BY85" s="987"/>
      <c r="BZ85" s="987"/>
      <c r="CA85" s="987"/>
      <c r="CB85" s="987"/>
      <c r="CC85" s="987"/>
      <c r="CD85" s="987"/>
      <c r="CE85" s="987"/>
      <c r="CF85" s="987"/>
      <c r="CG85" s="996"/>
      <c r="CH85" s="997"/>
      <c r="CI85" s="998"/>
      <c r="CJ85" s="998"/>
      <c r="CK85" s="998"/>
      <c r="CL85" s="999"/>
      <c r="CM85" s="997"/>
      <c r="CN85" s="998"/>
      <c r="CO85" s="998"/>
      <c r="CP85" s="998"/>
      <c r="CQ85" s="999"/>
      <c r="CR85" s="997"/>
      <c r="CS85" s="998"/>
      <c r="CT85" s="998"/>
      <c r="CU85" s="998"/>
      <c r="CV85" s="999"/>
      <c r="CW85" s="997"/>
      <c r="CX85" s="998"/>
      <c r="CY85" s="998"/>
      <c r="CZ85" s="998"/>
      <c r="DA85" s="999"/>
      <c r="DB85" s="997"/>
      <c r="DC85" s="998"/>
      <c r="DD85" s="998"/>
      <c r="DE85" s="998"/>
      <c r="DF85" s="999"/>
      <c r="DG85" s="997"/>
      <c r="DH85" s="998"/>
      <c r="DI85" s="998"/>
      <c r="DJ85" s="998"/>
      <c r="DK85" s="999"/>
      <c r="DL85" s="997"/>
      <c r="DM85" s="998"/>
      <c r="DN85" s="998"/>
      <c r="DO85" s="998"/>
      <c r="DP85" s="999"/>
      <c r="DQ85" s="997"/>
      <c r="DR85" s="998"/>
      <c r="DS85" s="998"/>
      <c r="DT85" s="998"/>
      <c r="DU85" s="999"/>
      <c r="DV85" s="986"/>
      <c r="DW85" s="987"/>
      <c r="DX85" s="987"/>
      <c r="DY85" s="987"/>
      <c r="DZ85" s="988"/>
      <c r="EA85" s="214"/>
    </row>
    <row r="86" spans="1:131" ht="26.25" customHeight="1" x14ac:dyDescent="0.2">
      <c r="A86" s="223">
        <v>19</v>
      </c>
      <c r="B86" s="1015"/>
      <c r="C86" s="1016"/>
      <c r="D86" s="1016"/>
      <c r="E86" s="1016"/>
      <c r="F86" s="1016"/>
      <c r="G86" s="1016"/>
      <c r="H86" s="1016"/>
      <c r="I86" s="1016"/>
      <c r="J86" s="1016"/>
      <c r="K86" s="1016"/>
      <c r="L86" s="1016"/>
      <c r="M86" s="1016"/>
      <c r="N86" s="1016"/>
      <c r="O86" s="1016"/>
      <c r="P86" s="1017"/>
      <c r="Q86" s="1018"/>
      <c r="R86" s="1012"/>
      <c r="S86" s="1012"/>
      <c r="T86" s="1012"/>
      <c r="U86" s="1012"/>
      <c r="V86" s="1012"/>
      <c r="W86" s="1012"/>
      <c r="X86" s="1012"/>
      <c r="Y86" s="1012"/>
      <c r="Z86" s="1012"/>
      <c r="AA86" s="1012"/>
      <c r="AB86" s="1012"/>
      <c r="AC86" s="1012"/>
      <c r="AD86" s="1012"/>
      <c r="AE86" s="1012"/>
      <c r="AF86" s="1012"/>
      <c r="AG86" s="1012"/>
      <c r="AH86" s="1012"/>
      <c r="AI86" s="1012"/>
      <c r="AJ86" s="1012"/>
      <c r="AK86" s="1012"/>
      <c r="AL86" s="1012"/>
      <c r="AM86" s="1012"/>
      <c r="AN86" s="1012"/>
      <c r="AO86" s="1012"/>
      <c r="AP86" s="1012"/>
      <c r="AQ86" s="1012"/>
      <c r="AR86" s="1012"/>
      <c r="AS86" s="1012"/>
      <c r="AT86" s="1012"/>
      <c r="AU86" s="1012"/>
      <c r="AV86" s="1012"/>
      <c r="AW86" s="1012"/>
      <c r="AX86" s="1012"/>
      <c r="AY86" s="1012"/>
      <c r="AZ86" s="1013"/>
      <c r="BA86" s="1013"/>
      <c r="BB86" s="1013"/>
      <c r="BC86" s="1013"/>
      <c r="BD86" s="1014"/>
      <c r="BE86" s="226"/>
      <c r="BF86" s="226"/>
      <c r="BG86" s="226"/>
      <c r="BH86" s="226"/>
      <c r="BI86" s="226"/>
      <c r="BJ86" s="226"/>
      <c r="BK86" s="226"/>
      <c r="BL86" s="226"/>
      <c r="BM86" s="226"/>
      <c r="BN86" s="226"/>
      <c r="BO86" s="226"/>
      <c r="BP86" s="226"/>
      <c r="BQ86" s="223">
        <v>80</v>
      </c>
      <c r="BR86" s="228"/>
      <c r="BS86" s="986"/>
      <c r="BT86" s="987"/>
      <c r="BU86" s="987"/>
      <c r="BV86" s="987"/>
      <c r="BW86" s="987"/>
      <c r="BX86" s="987"/>
      <c r="BY86" s="987"/>
      <c r="BZ86" s="987"/>
      <c r="CA86" s="987"/>
      <c r="CB86" s="987"/>
      <c r="CC86" s="987"/>
      <c r="CD86" s="987"/>
      <c r="CE86" s="987"/>
      <c r="CF86" s="987"/>
      <c r="CG86" s="996"/>
      <c r="CH86" s="997"/>
      <c r="CI86" s="998"/>
      <c r="CJ86" s="998"/>
      <c r="CK86" s="998"/>
      <c r="CL86" s="999"/>
      <c r="CM86" s="997"/>
      <c r="CN86" s="998"/>
      <c r="CO86" s="998"/>
      <c r="CP86" s="998"/>
      <c r="CQ86" s="999"/>
      <c r="CR86" s="997"/>
      <c r="CS86" s="998"/>
      <c r="CT86" s="998"/>
      <c r="CU86" s="998"/>
      <c r="CV86" s="999"/>
      <c r="CW86" s="997"/>
      <c r="CX86" s="998"/>
      <c r="CY86" s="998"/>
      <c r="CZ86" s="998"/>
      <c r="DA86" s="999"/>
      <c r="DB86" s="997"/>
      <c r="DC86" s="998"/>
      <c r="DD86" s="998"/>
      <c r="DE86" s="998"/>
      <c r="DF86" s="999"/>
      <c r="DG86" s="997"/>
      <c r="DH86" s="998"/>
      <c r="DI86" s="998"/>
      <c r="DJ86" s="998"/>
      <c r="DK86" s="999"/>
      <c r="DL86" s="997"/>
      <c r="DM86" s="998"/>
      <c r="DN86" s="998"/>
      <c r="DO86" s="998"/>
      <c r="DP86" s="999"/>
      <c r="DQ86" s="997"/>
      <c r="DR86" s="998"/>
      <c r="DS86" s="998"/>
      <c r="DT86" s="998"/>
      <c r="DU86" s="999"/>
      <c r="DV86" s="986"/>
      <c r="DW86" s="987"/>
      <c r="DX86" s="987"/>
      <c r="DY86" s="987"/>
      <c r="DZ86" s="988"/>
      <c r="EA86" s="214"/>
    </row>
    <row r="87" spans="1:131" ht="26.25" customHeight="1" x14ac:dyDescent="0.2">
      <c r="A87" s="229">
        <v>20</v>
      </c>
      <c r="B87" s="1005"/>
      <c r="C87" s="1006"/>
      <c r="D87" s="1006"/>
      <c r="E87" s="1006"/>
      <c r="F87" s="1006"/>
      <c r="G87" s="1006"/>
      <c r="H87" s="1006"/>
      <c r="I87" s="1006"/>
      <c r="J87" s="1006"/>
      <c r="K87" s="1006"/>
      <c r="L87" s="1006"/>
      <c r="M87" s="1006"/>
      <c r="N87" s="1006"/>
      <c r="O87" s="1006"/>
      <c r="P87" s="1007"/>
      <c r="Q87" s="1008"/>
      <c r="R87" s="1009"/>
      <c r="S87" s="1009"/>
      <c r="T87" s="1009"/>
      <c r="U87" s="1009"/>
      <c r="V87" s="1009"/>
      <c r="W87" s="1009"/>
      <c r="X87" s="1009"/>
      <c r="Y87" s="1009"/>
      <c r="Z87" s="1009"/>
      <c r="AA87" s="1009"/>
      <c r="AB87" s="1009"/>
      <c r="AC87" s="1009"/>
      <c r="AD87" s="1009"/>
      <c r="AE87" s="1009"/>
      <c r="AF87" s="1009"/>
      <c r="AG87" s="1009"/>
      <c r="AH87" s="1009"/>
      <c r="AI87" s="1009"/>
      <c r="AJ87" s="1009"/>
      <c r="AK87" s="1009"/>
      <c r="AL87" s="1009"/>
      <c r="AM87" s="1009"/>
      <c r="AN87" s="1009"/>
      <c r="AO87" s="1009"/>
      <c r="AP87" s="1009"/>
      <c r="AQ87" s="1009"/>
      <c r="AR87" s="1009"/>
      <c r="AS87" s="1009"/>
      <c r="AT87" s="1009"/>
      <c r="AU87" s="1009"/>
      <c r="AV87" s="1009"/>
      <c r="AW87" s="1009"/>
      <c r="AX87" s="1009"/>
      <c r="AY87" s="1009"/>
      <c r="AZ87" s="1010"/>
      <c r="BA87" s="1010"/>
      <c r="BB87" s="1010"/>
      <c r="BC87" s="1010"/>
      <c r="BD87" s="1011"/>
      <c r="BE87" s="226"/>
      <c r="BF87" s="226"/>
      <c r="BG87" s="226"/>
      <c r="BH87" s="226"/>
      <c r="BI87" s="226"/>
      <c r="BJ87" s="226"/>
      <c r="BK87" s="226"/>
      <c r="BL87" s="226"/>
      <c r="BM87" s="226"/>
      <c r="BN87" s="226"/>
      <c r="BO87" s="226"/>
      <c r="BP87" s="226"/>
      <c r="BQ87" s="223">
        <v>81</v>
      </c>
      <c r="BR87" s="228"/>
      <c r="BS87" s="986"/>
      <c r="BT87" s="987"/>
      <c r="BU87" s="987"/>
      <c r="BV87" s="987"/>
      <c r="BW87" s="987"/>
      <c r="BX87" s="987"/>
      <c r="BY87" s="987"/>
      <c r="BZ87" s="987"/>
      <c r="CA87" s="987"/>
      <c r="CB87" s="987"/>
      <c r="CC87" s="987"/>
      <c r="CD87" s="987"/>
      <c r="CE87" s="987"/>
      <c r="CF87" s="987"/>
      <c r="CG87" s="996"/>
      <c r="CH87" s="997"/>
      <c r="CI87" s="998"/>
      <c r="CJ87" s="998"/>
      <c r="CK87" s="998"/>
      <c r="CL87" s="999"/>
      <c r="CM87" s="997"/>
      <c r="CN87" s="998"/>
      <c r="CO87" s="998"/>
      <c r="CP87" s="998"/>
      <c r="CQ87" s="999"/>
      <c r="CR87" s="997"/>
      <c r="CS87" s="998"/>
      <c r="CT87" s="998"/>
      <c r="CU87" s="998"/>
      <c r="CV87" s="999"/>
      <c r="CW87" s="997"/>
      <c r="CX87" s="998"/>
      <c r="CY87" s="998"/>
      <c r="CZ87" s="998"/>
      <c r="DA87" s="999"/>
      <c r="DB87" s="997"/>
      <c r="DC87" s="998"/>
      <c r="DD87" s="998"/>
      <c r="DE87" s="998"/>
      <c r="DF87" s="999"/>
      <c r="DG87" s="997"/>
      <c r="DH87" s="998"/>
      <c r="DI87" s="998"/>
      <c r="DJ87" s="998"/>
      <c r="DK87" s="999"/>
      <c r="DL87" s="997"/>
      <c r="DM87" s="998"/>
      <c r="DN87" s="998"/>
      <c r="DO87" s="998"/>
      <c r="DP87" s="999"/>
      <c r="DQ87" s="997"/>
      <c r="DR87" s="998"/>
      <c r="DS87" s="998"/>
      <c r="DT87" s="998"/>
      <c r="DU87" s="999"/>
      <c r="DV87" s="986"/>
      <c r="DW87" s="987"/>
      <c r="DX87" s="987"/>
      <c r="DY87" s="987"/>
      <c r="DZ87" s="988"/>
      <c r="EA87" s="214"/>
    </row>
    <row r="88" spans="1:131" ht="26.25" customHeight="1" thickBot="1" x14ac:dyDescent="0.25">
      <c r="A88" s="225" t="s">
        <v>396</v>
      </c>
      <c r="B88" s="978" t="s">
        <v>428</v>
      </c>
      <c r="C88" s="979"/>
      <c r="D88" s="979"/>
      <c r="E88" s="979"/>
      <c r="F88" s="979"/>
      <c r="G88" s="979"/>
      <c r="H88" s="979"/>
      <c r="I88" s="979"/>
      <c r="J88" s="979"/>
      <c r="K88" s="979"/>
      <c r="L88" s="979"/>
      <c r="M88" s="979"/>
      <c r="N88" s="979"/>
      <c r="O88" s="979"/>
      <c r="P88" s="989"/>
      <c r="Q88" s="1003"/>
      <c r="R88" s="1004"/>
      <c r="S88" s="1004"/>
      <c r="T88" s="1004"/>
      <c r="U88" s="1004"/>
      <c r="V88" s="1004"/>
      <c r="W88" s="1004"/>
      <c r="X88" s="1004"/>
      <c r="Y88" s="1004"/>
      <c r="Z88" s="1004"/>
      <c r="AA88" s="1004"/>
      <c r="AB88" s="1004"/>
      <c r="AC88" s="1004"/>
      <c r="AD88" s="1004"/>
      <c r="AE88" s="1004"/>
      <c r="AF88" s="1000">
        <v>13437</v>
      </c>
      <c r="AG88" s="1000"/>
      <c r="AH88" s="1000"/>
      <c r="AI88" s="1000"/>
      <c r="AJ88" s="1000"/>
      <c r="AK88" s="1004"/>
      <c r="AL88" s="1004"/>
      <c r="AM88" s="1004"/>
      <c r="AN88" s="1004"/>
      <c r="AO88" s="1004"/>
      <c r="AP88" s="1000">
        <v>0</v>
      </c>
      <c r="AQ88" s="1000"/>
      <c r="AR88" s="1000"/>
      <c r="AS88" s="1000"/>
      <c r="AT88" s="1000"/>
      <c r="AU88" s="1000">
        <v>0</v>
      </c>
      <c r="AV88" s="1000"/>
      <c r="AW88" s="1000"/>
      <c r="AX88" s="1000"/>
      <c r="AY88" s="1000"/>
      <c r="AZ88" s="1001"/>
      <c r="BA88" s="1001"/>
      <c r="BB88" s="1001"/>
      <c r="BC88" s="1001"/>
      <c r="BD88" s="1002"/>
      <c r="BE88" s="226"/>
      <c r="BF88" s="226"/>
      <c r="BG88" s="226"/>
      <c r="BH88" s="226"/>
      <c r="BI88" s="226"/>
      <c r="BJ88" s="226"/>
      <c r="BK88" s="226"/>
      <c r="BL88" s="226"/>
      <c r="BM88" s="226"/>
      <c r="BN88" s="226"/>
      <c r="BO88" s="226"/>
      <c r="BP88" s="226"/>
      <c r="BQ88" s="223">
        <v>82</v>
      </c>
      <c r="BR88" s="228"/>
      <c r="BS88" s="986"/>
      <c r="BT88" s="987"/>
      <c r="BU88" s="987"/>
      <c r="BV88" s="987"/>
      <c r="BW88" s="987"/>
      <c r="BX88" s="987"/>
      <c r="BY88" s="987"/>
      <c r="BZ88" s="987"/>
      <c r="CA88" s="987"/>
      <c r="CB88" s="987"/>
      <c r="CC88" s="987"/>
      <c r="CD88" s="987"/>
      <c r="CE88" s="987"/>
      <c r="CF88" s="987"/>
      <c r="CG88" s="996"/>
      <c r="CH88" s="997"/>
      <c r="CI88" s="998"/>
      <c r="CJ88" s="998"/>
      <c r="CK88" s="998"/>
      <c r="CL88" s="999"/>
      <c r="CM88" s="997"/>
      <c r="CN88" s="998"/>
      <c r="CO88" s="998"/>
      <c r="CP88" s="998"/>
      <c r="CQ88" s="999"/>
      <c r="CR88" s="997"/>
      <c r="CS88" s="998"/>
      <c r="CT88" s="998"/>
      <c r="CU88" s="998"/>
      <c r="CV88" s="999"/>
      <c r="CW88" s="997"/>
      <c r="CX88" s="998"/>
      <c r="CY88" s="998"/>
      <c r="CZ88" s="998"/>
      <c r="DA88" s="999"/>
      <c r="DB88" s="997"/>
      <c r="DC88" s="998"/>
      <c r="DD88" s="998"/>
      <c r="DE88" s="998"/>
      <c r="DF88" s="999"/>
      <c r="DG88" s="997"/>
      <c r="DH88" s="998"/>
      <c r="DI88" s="998"/>
      <c r="DJ88" s="998"/>
      <c r="DK88" s="999"/>
      <c r="DL88" s="997"/>
      <c r="DM88" s="998"/>
      <c r="DN88" s="998"/>
      <c r="DO88" s="998"/>
      <c r="DP88" s="999"/>
      <c r="DQ88" s="997"/>
      <c r="DR88" s="998"/>
      <c r="DS88" s="998"/>
      <c r="DT88" s="998"/>
      <c r="DU88" s="999"/>
      <c r="DV88" s="986"/>
      <c r="DW88" s="987"/>
      <c r="DX88" s="987"/>
      <c r="DY88" s="987"/>
      <c r="DZ88" s="988"/>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86"/>
      <c r="BT89" s="987"/>
      <c r="BU89" s="987"/>
      <c r="BV89" s="987"/>
      <c r="BW89" s="987"/>
      <c r="BX89" s="987"/>
      <c r="BY89" s="987"/>
      <c r="BZ89" s="987"/>
      <c r="CA89" s="987"/>
      <c r="CB89" s="987"/>
      <c r="CC89" s="987"/>
      <c r="CD89" s="987"/>
      <c r="CE89" s="987"/>
      <c r="CF89" s="987"/>
      <c r="CG89" s="996"/>
      <c r="CH89" s="997"/>
      <c r="CI89" s="998"/>
      <c r="CJ89" s="998"/>
      <c r="CK89" s="998"/>
      <c r="CL89" s="999"/>
      <c r="CM89" s="997"/>
      <c r="CN89" s="998"/>
      <c r="CO89" s="998"/>
      <c r="CP89" s="998"/>
      <c r="CQ89" s="999"/>
      <c r="CR89" s="997"/>
      <c r="CS89" s="998"/>
      <c r="CT89" s="998"/>
      <c r="CU89" s="998"/>
      <c r="CV89" s="999"/>
      <c r="CW89" s="997"/>
      <c r="CX89" s="998"/>
      <c r="CY89" s="998"/>
      <c r="CZ89" s="998"/>
      <c r="DA89" s="999"/>
      <c r="DB89" s="997"/>
      <c r="DC89" s="998"/>
      <c r="DD89" s="998"/>
      <c r="DE89" s="998"/>
      <c r="DF89" s="999"/>
      <c r="DG89" s="997"/>
      <c r="DH89" s="998"/>
      <c r="DI89" s="998"/>
      <c r="DJ89" s="998"/>
      <c r="DK89" s="999"/>
      <c r="DL89" s="997"/>
      <c r="DM89" s="998"/>
      <c r="DN89" s="998"/>
      <c r="DO89" s="998"/>
      <c r="DP89" s="999"/>
      <c r="DQ89" s="997"/>
      <c r="DR89" s="998"/>
      <c r="DS89" s="998"/>
      <c r="DT89" s="998"/>
      <c r="DU89" s="999"/>
      <c r="DV89" s="986"/>
      <c r="DW89" s="987"/>
      <c r="DX89" s="987"/>
      <c r="DY89" s="987"/>
      <c r="DZ89" s="988"/>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86"/>
      <c r="BT90" s="987"/>
      <c r="BU90" s="987"/>
      <c r="BV90" s="987"/>
      <c r="BW90" s="987"/>
      <c r="BX90" s="987"/>
      <c r="BY90" s="987"/>
      <c r="BZ90" s="987"/>
      <c r="CA90" s="987"/>
      <c r="CB90" s="987"/>
      <c r="CC90" s="987"/>
      <c r="CD90" s="987"/>
      <c r="CE90" s="987"/>
      <c r="CF90" s="987"/>
      <c r="CG90" s="996"/>
      <c r="CH90" s="997"/>
      <c r="CI90" s="998"/>
      <c r="CJ90" s="998"/>
      <c r="CK90" s="998"/>
      <c r="CL90" s="999"/>
      <c r="CM90" s="997"/>
      <c r="CN90" s="998"/>
      <c r="CO90" s="998"/>
      <c r="CP90" s="998"/>
      <c r="CQ90" s="999"/>
      <c r="CR90" s="997"/>
      <c r="CS90" s="998"/>
      <c r="CT90" s="998"/>
      <c r="CU90" s="998"/>
      <c r="CV90" s="999"/>
      <c r="CW90" s="997"/>
      <c r="CX90" s="998"/>
      <c r="CY90" s="998"/>
      <c r="CZ90" s="998"/>
      <c r="DA90" s="999"/>
      <c r="DB90" s="997"/>
      <c r="DC90" s="998"/>
      <c r="DD90" s="998"/>
      <c r="DE90" s="998"/>
      <c r="DF90" s="999"/>
      <c r="DG90" s="997"/>
      <c r="DH90" s="998"/>
      <c r="DI90" s="998"/>
      <c r="DJ90" s="998"/>
      <c r="DK90" s="999"/>
      <c r="DL90" s="997"/>
      <c r="DM90" s="998"/>
      <c r="DN90" s="998"/>
      <c r="DO90" s="998"/>
      <c r="DP90" s="999"/>
      <c r="DQ90" s="997"/>
      <c r="DR90" s="998"/>
      <c r="DS90" s="998"/>
      <c r="DT90" s="998"/>
      <c r="DU90" s="999"/>
      <c r="DV90" s="986"/>
      <c r="DW90" s="987"/>
      <c r="DX90" s="987"/>
      <c r="DY90" s="987"/>
      <c r="DZ90" s="988"/>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86"/>
      <c r="BT91" s="987"/>
      <c r="BU91" s="987"/>
      <c r="BV91" s="987"/>
      <c r="BW91" s="987"/>
      <c r="BX91" s="987"/>
      <c r="BY91" s="987"/>
      <c r="BZ91" s="987"/>
      <c r="CA91" s="987"/>
      <c r="CB91" s="987"/>
      <c r="CC91" s="987"/>
      <c r="CD91" s="987"/>
      <c r="CE91" s="987"/>
      <c r="CF91" s="987"/>
      <c r="CG91" s="996"/>
      <c r="CH91" s="997"/>
      <c r="CI91" s="998"/>
      <c r="CJ91" s="998"/>
      <c r="CK91" s="998"/>
      <c r="CL91" s="999"/>
      <c r="CM91" s="997"/>
      <c r="CN91" s="998"/>
      <c r="CO91" s="998"/>
      <c r="CP91" s="998"/>
      <c r="CQ91" s="999"/>
      <c r="CR91" s="997"/>
      <c r="CS91" s="998"/>
      <c r="CT91" s="998"/>
      <c r="CU91" s="998"/>
      <c r="CV91" s="999"/>
      <c r="CW91" s="997"/>
      <c r="CX91" s="998"/>
      <c r="CY91" s="998"/>
      <c r="CZ91" s="998"/>
      <c r="DA91" s="999"/>
      <c r="DB91" s="997"/>
      <c r="DC91" s="998"/>
      <c r="DD91" s="998"/>
      <c r="DE91" s="998"/>
      <c r="DF91" s="999"/>
      <c r="DG91" s="997"/>
      <c r="DH91" s="998"/>
      <c r="DI91" s="998"/>
      <c r="DJ91" s="998"/>
      <c r="DK91" s="999"/>
      <c r="DL91" s="997"/>
      <c r="DM91" s="998"/>
      <c r="DN91" s="998"/>
      <c r="DO91" s="998"/>
      <c r="DP91" s="999"/>
      <c r="DQ91" s="997"/>
      <c r="DR91" s="998"/>
      <c r="DS91" s="998"/>
      <c r="DT91" s="998"/>
      <c r="DU91" s="999"/>
      <c r="DV91" s="986"/>
      <c r="DW91" s="987"/>
      <c r="DX91" s="987"/>
      <c r="DY91" s="987"/>
      <c r="DZ91" s="988"/>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86"/>
      <c r="BT92" s="987"/>
      <c r="BU92" s="987"/>
      <c r="BV92" s="987"/>
      <c r="BW92" s="987"/>
      <c r="BX92" s="987"/>
      <c r="BY92" s="987"/>
      <c r="BZ92" s="987"/>
      <c r="CA92" s="987"/>
      <c r="CB92" s="987"/>
      <c r="CC92" s="987"/>
      <c r="CD92" s="987"/>
      <c r="CE92" s="987"/>
      <c r="CF92" s="987"/>
      <c r="CG92" s="996"/>
      <c r="CH92" s="997"/>
      <c r="CI92" s="998"/>
      <c r="CJ92" s="998"/>
      <c r="CK92" s="998"/>
      <c r="CL92" s="999"/>
      <c r="CM92" s="997"/>
      <c r="CN92" s="998"/>
      <c r="CO92" s="998"/>
      <c r="CP92" s="998"/>
      <c r="CQ92" s="999"/>
      <c r="CR92" s="997"/>
      <c r="CS92" s="998"/>
      <c r="CT92" s="998"/>
      <c r="CU92" s="998"/>
      <c r="CV92" s="999"/>
      <c r="CW92" s="997"/>
      <c r="CX92" s="998"/>
      <c r="CY92" s="998"/>
      <c r="CZ92" s="998"/>
      <c r="DA92" s="999"/>
      <c r="DB92" s="997"/>
      <c r="DC92" s="998"/>
      <c r="DD92" s="998"/>
      <c r="DE92" s="998"/>
      <c r="DF92" s="999"/>
      <c r="DG92" s="997"/>
      <c r="DH92" s="998"/>
      <c r="DI92" s="998"/>
      <c r="DJ92" s="998"/>
      <c r="DK92" s="999"/>
      <c r="DL92" s="997"/>
      <c r="DM92" s="998"/>
      <c r="DN92" s="998"/>
      <c r="DO92" s="998"/>
      <c r="DP92" s="999"/>
      <c r="DQ92" s="997"/>
      <c r="DR92" s="998"/>
      <c r="DS92" s="998"/>
      <c r="DT92" s="998"/>
      <c r="DU92" s="999"/>
      <c r="DV92" s="986"/>
      <c r="DW92" s="987"/>
      <c r="DX92" s="987"/>
      <c r="DY92" s="987"/>
      <c r="DZ92" s="988"/>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86"/>
      <c r="BT93" s="987"/>
      <c r="BU93" s="987"/>
      <c r="BV93" s="987"/>
      <c r="BW93" s="987"/>
      <c r="BX93" s="987"/>
      <c r="BY93" s="987"/>
      <c r="BZ93" s="987"/>
      <c r="CA93" s="987"/>
      <c r="CB93" s="987"/>
      <c r="CC93" s="987"/>
      <c r="CD93" s="987"/>
      <c r="CE93" s="987"/>
      <c r="CF93" s="987"/>
      <c r="CG93" s="996"/>
      <c r="CH93" s="997"/>
      <c r="CI93" s="998"/>
      <c r="CJ93" s="998"/>
      <c r="CK93" s="998"/>
      <c r="CL93" s="999"/>
      <c r="CM93" s="997"/>
      <c r="CN93" s="998"/>
      <c r="CO93" s="998"/>
      <c r="CP93" s="998"/>
      <c r="CQ93" s="999"/>
      <c r="CR93" s="997"/>
      <c r="CS93" s="998"/>
      <c r="CT93" s="998"/>
      <c r="CU93" s="998"/>
      <c r="CV93" s="999"/>
      <c r="CW93" s="997"/>
      <c r="CX93" s="998"/>
      <c r="CY93" s="998"/>
      <c r="CZ93" s="998"/>
      <c r="DA93" s="999"/>
      <c r="DB93" s="997"/>
      <c r="DC93" s="998"/>
      <c r="DD93" s="998"/>
      <c r="DE93" s="998"/>
      <c r="DF93" s="999"/>
      <c r="DG93" s="997"/>
      <c r="DH93" s="998"/>
      <c r="DI93" s="998"/>
      <c r="DJ93" s="998"/>
      <c r="DK93" s="999"/>
      <c r="DL93" s="997"/>
      <c r="DM93" s="998"/>
      <c r="DN93" s="998"/>
      <c r="DO93" s="998"/>
      <c r="DP93" s="999"/>
      <c r="DQ93" s="997"/>
      <c r="DR93" s="998"/>
      <c r="DS93" s="998"/>
      <c r="DT93" s="998"/>
      <c r="DU93" s="999"/>
      <c r="DV93" s="986"/>
      <c r="DW93" s="987"/>
      <c r="DX93" s="987"/>
      <c r="DY93" s="987"/>
      <c r="DZ93" s="988"/>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86"/>
      <c r="BT94" s="987"/>
      <c r="BU94" s="987"/>
      <c r="BV94" s="987"/>
      <c r="BW94" s="987"/>
      <c r="BX94" s="987"/>
      <c r="BY94" s="987"/>
      <c r="BZ94" s="987"/>
      <c r="CA94" s="987"/>
      <c r="CB94" s="987"/>
      <c r="CC94" s="987"/>
      <c r="CD94" s="987"/>
      <c r="CE94" s="987"/>
      <c r="CF94" s="987"/>
      <c r="CG94" s="996"/>
      <c r="CH94" s="997"/>
      <c r="CI94" s="998"/>
      <c r="CJ94" s="998"/>
      <c r="CK94" s="998"/>
      <c r="CL94" s="999"/>
      <c r="CM94" s="997"/>
      <c r="CN94" s="998"/>
      <c r="CO94" s="998"/>
      <c r="CP94" s="998"/>
      <c r="CQ94" s="999"/>
      <c r="CR94" s="997"/>
      <c r="CS94" s="998"/>
      <c r="CT94" s="998"/>
      <c r="CU94" s="998"/>
      <c r="CV94" s="999"/>
      <c r="CW94" s="997"/>
      <c r="CX94" s="998"/>
      <c r="CY94" s="998"/>
      <c r="CZ94" s="998"/>
      <c r="DA94" s="999"/>
      <c r="DB94" s="997"/>
      <c r="DC94" s="998"/>
      <c r="DD94" s="998"/>
      <c r="DE94" s="998"/>
      <c r="DF94" s="999"/>
      <c r="DG94" s="997"/>
      <c r="DH94" s="998"/>
      <c r="DI94" s="998"/>
      <c r="DJ94" s="998"/>
      <c r="DK94" s="999"/>
      <c r="DL94" s="997"/>
      <c r="DM94" s="998"/>
      <c r="DN94" s="998"/>
      <c r="DO94" s="998"/>
      <c r="DP94" s="999"/>
      <c r="DQ94" s="997"/>
      <c r="DR94" s="998"/>
      <c r="DS94" s="998"/>
      <c r="DT94" s="998"/>
      <c r="DU94" s="999"/>
      <c r="DV94" s="986"/>
      <c r="DW94" s="987"/>
      <c r="DX94" s="987"/>
      <c r="DY94" s="987"/>
      <c r="DZ94" s="988"/>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86"/>
      <c r="BT95" s="987"/>
      <c r="BU95" s="987"/>
      <c r="BV95" s="987"/>
      <c r="BW95" s="987"/>
      <c r="BX95" s="987"/>
      <c r="BY95" s="987"/>
      <c r="BZ95" s="987"/>
      <c r="CA95" s="987"/>
      <c r="CB95" s="987"/>
      <c r="CC95" s="987"/>
      <c r="CD95" s="987"/>
      <c r="CE95" s="987"/>
      <c r="CF95" s="987"/>
      <c r="CG95" s="996"/>
      <c r="CH95" s="997"/>
      <c r="CI95" s="998"/>
      <c r="CJ95" s="998"/>
      <c r="CK95" s="998"/>
      <c r="CL95" s="999"/>
      <c r="CM95" s="997"/>
      <c r="CN95" s="998"/>
      <c r="CO95" s="998"/>
      <c r="CP95" s="998"/>
      <c r="CQ95" s="999"/>
      <c r="CR95" s="997"/>
      <c r="CS95" s="998"/>
      <c r="CT95" s="998"/>
      <c r="CU95" s="998"/>
      <c r="CV95" s="999"/>
      <c r="CW95" s="997"/>
      <c r="CX95" s="998"/>
      <c r="CY95" s="998"/>
      <c r="CZ95" s="998"/>
      <c r="DA95" s="999"/>
      <c r="DB95" s="997"/>
      <c r="DC95" s="998"/>
      <c r="DD95" s="998"/>
      <c r="DE95" s="998"/>
      <c r="DF95" s="999"/>
      <c r="DG95" s="997"/>
      <c r="DH95" s="998"/>
      <c r="DI95" s="998"/>
      <c r="DJ95" s="998"/>
      <c r="DK95" s="999"/>
      <c r="DL95" s="997"/>
      <c r="DM95" s="998"/>
      <c r="DN95" s="998"/>
      <c r="DO95" s="998"/>
      <c r="DP95" s="999"/>
      <c r="DQ95" s="997"/>
      <c r="DR95" s="998"/>
      <c r="DS95" s="998"/>
      <c r="DT95" s="998"/>
      <c r="DU95" s="999"/>
      <c r="DV95" s="986"/>
      <c r="DW95" s="987"/>
      <c r="DX95" s="987"/>
      <c r="DY95" s="987"/>
      <c r="DZ95" s="988"/>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86"/>
      <c r="BT96" s="987"/>
      <c r="BU96" s="987"/>
      <c r="BV96" s="987"/>
      <c r="BW96" s="987"/>
      <c r="BX96" s="987"/>
      <c r="BY96" s="987"/>
      <c r="BZ96" s="987"/>
      <c r="CA96" s="987"/>
      <c r="CB96" s="987"/>
      <c r="CC96" s="987"/>
      <c r="CD96" s="987"/>
      <c r="CE96" s="987"/>
      <c r="CF96" s="987"/>
      <c r="CG96" s="996"/>
      <c r="CH96" s="997"/>
      <c r="CI96" s="998"/>
      <c r="CJ96" s="998"/>
      <c r="CK96" s="998"/>
      <c r="CL96" s="999"/>
      <c r="CM96" s="997"/>
      <c r="CN96" s="998"/>
      <c r="CO96" s="998"/>
      <c r="CP96" s="998"/>
      <c r="CQ96" s="999"/>
      <c r="CR96" s="997"/>
      <c r="CS96" s="998"/>
      <c r="CT96" s="998"/>
      <c r="CU96" s="998"/>
      <c r="CV96" s="999"/>
      <c r="CW96" s="997"/>
      <c r="CX96" s="998"/>
      <c r="CY96" s="998"/>
      <c r="CZ96" s="998"/>
      <c r="DA96" s="999"/>
      <c r="DB96" s="997"/>
      <c r="DC96" s="998"/>
      <c r="DD96" s="998"/>
      <c r="DE96" s="998"/>
      <c r="DF96" s="999"/>
      <c r="DG96" s="997"/>
      <c r="DH96" s="998"/>
      <c r="DI96" s="998"/>
      <c r="DJ96" s="998"/>
      <c r="DK96" s="999"/>
      <c r="DL96" s="997"/>
      <c r="DM96" s="998"/>
      <c r="DN96" s="998"/>
      <c r="DO96" s="998"/>
      <c r="DP96" s="999"/>
      <c r="DQ96" s="997"/>
      <c r="DR96" s="998"/>
      <c r="DS96" s="998"/>
      <c r="DT96" s="998"/>
      <c r="DU96" s="999"/>
      <c r="DV96" s="986"/>
      <c r="DW96" s="987"/>
      <c r="DX96" s="987"/>
      <c r="DY96" s="987"/>
      <c r="DZ96" s="988"/>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86"/>
      <c r="BT97" s="987"/>
      <c r="BU97" s="987"/>
      <c r="BV97" s="987"/>
      <c r="BW97" s="987"/>
      <c r="BX97" s="987"/>
      <c r="BY97" s="987"/>
      <c r="BZ97" s="987"/>
      <c r="CA97" s="987"/>
      <c r="CB97" s="987"/>
      <c r="CC97" s="987"/>
      <c r="CD97" s="987"/>
      <c r="CE97" s="987"/>
      <c r="CF97" s="987"/>
      <c r="CG97" s="996"/>
      <c r="CH97" s="997"/>
      <c r="CI97" s="998"/>
      <c r="CJ97" s="998"/>
      <c r="CK97" s="998"/>
      <c r="CL97" s="999"/>
      <c r="CM97" s="997"/>
      <c r="CN97" s="998"/>
      <c r="CO97" s="998"/>
      <c r="CP97" s="998"/>
      <c r="CQ97" s="999"/>
      <c r="CR97" s="997"/>
      <c r="CS97" s="998"/>
      <c r="CT97" s="998"/>
      <c r="CU97" s="998"/>
      <c r="CV97" s="999"/>
      <c r="CW97" s="997"/>
      <c r="CX97" s="998"/>
      <c r="CY97" s="998"/>
      <c r="CZ97" s="998"/>
      <c r="DA97" s="999"/>
      <c r="DB97" s="997"/>
      <c r="DC97" s="998"/>
      <c r="DD97" s="998"/>
      <c r="DE97" s="998"/>
      <c r="DF97" s="999"/>
      <c r="DG97" s="997"/>
      <c r="DH97" s="998"/>
      <c r="DI97" s="998"/>
      <c r="DJ97" s="998"/>
      <c r="DK97" s="999"/>
      <c r="DL97" s="997"/>
      <c r="DM97" s="998"/>
      <c r="DN97" s="998"/>
      <c r="DO97" s="998"/>
      <c r="DP97" s="999"/>
      <c r="DQ97" s="997"/>
      <c r="DR97" s="998"/>
      <c r="DS97" s="998"/>
      <c r="DT97" s="998"/>
      <c r="DU97" s="999"/>
      <c r="DV97" s="986"/>
      <c r="DW97" s="987"/>
      <c r="DX97" s="987"/>
      <c r="DY97" s="987"/>
      <c r="DZ97" s="988"/>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86"/>
      <c r="BT98" s="987"/>
      <c r="BU98" s="987"/>
      <c r="BV98" s="987"/>
      <c r="BW98" s="987"/>
      <c r="BX98" s="987"/>
      <c r="BY98" s="987"/>
      <c r="BZ98" s="987"/>
      <c r="CA98" s="987"/>
      <c r="CB98" s="987"/>
      <c r="CC98" s="987"/>
      <c r="CD98" s="987"/>
      <c r="CE98" s="987"/>
      <c r="CF98" s="987"/>
      <c r="CG98" s="996"/>
      <c r="CH98" s="997"/>
      <c r="CI98" s="998"/>
      <c r="CJ98" s="998"/>
      <c r="CK98" s="998"/>
      <c r="CL98" s="999"/>
      <c r="CM98" s="997"/>
      <c r="CN98" s="998"/>
      <c r="CO98" s="998"/>
      <c r="CP98" s="998"/>
      <c r="CQ98" s="999"/>
      <c r="CR98" s="997"/>
      <c r="CS98" s="998"/>
      <c r="CT98" s="998"/>
      <c r="CU98" s="998"/>
      <c r="CV98" s="999"/>
      <c r="CW98" s="997"/>
      <c r="CX98" s="998"/>
      <c r="CY98" s="998"/>
      <c r="CZ98" s="998"/>
      <c r="DA98" s="999"/>
      <c r="DB98" s="997"/>
      <c r="DC98" s="998"/>
      <c r="DD98" s="998"/>
      <c r="DE98" s="998"/>
      <c r="DF98" s="999"/>
      <c r="DG98" s="997"/>
      <c r="DH98" s="998"/>
      <c r="DI98" s="998"/>
      <c r="DJ98" s="998"/>
      <c r="DK98" s="999"/>
      <c r="DL98" s="997"/>
      <c r="DM98" s="998"/>
      <c r="DN98" s="998"/>
      <c r="DO98" s="998"/>
      <c r="DP98" s="999"/>
      <c r="DQ98" s="997"/>
      <c r="DR98" s="998"/>
      <c r="DS98" s="998"/>
      <c r="DT98" s="998"/>
      <c r="DU98" s="999"/>
      <c r="DV98" s="986"/>
      <c r="DW98" s="987"/>
      <c r="DX98" s="987"/>
      <c r="DY98" s="987"/>
      <c r="DZ98" s="988"/>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86"/>
      <c r="BT99" s="987"/>
      <c r="BU99" s="987"/>
      <c r="BV99" s="987"/>
      <c r="BW99" s="987"/>
      <c r="BX99" s="987"/>
      <c r="BY99" s="987"/>
      <c r="BZ99" s="987"/>
      <c r="CA99" s="987"/>
      <c r="CB99" s="987"/>
      <c r="CC99" s="987"/>
      <c r="CD99" s="987"/>
      <c r="CE99" s="987"/>
      <c r="CF99" s="987"/>
      <c r="CG99" s="996"/>
      <c r="CH99" s="997"/>
      <c r="CI99" s="998"/>
      <c r="CJ99" s="998"/>
      <c r="CK99" s="998"/>
      <c r="CL99" s="999"/>
      <c r="CM99" s="997"/>
      <c r="CN99" s="998"/>
      <c r="CO99" s="998"/>
      <c r="CP99" s="998"/>
      <c r="CQ99" s="999"/>
      <c r="CR99" s="997"/>
      <c r="CS99" s="998"/>
      <c r="CT99" s="998"/>
      <c r="CU99" s="998"/>
      <c r="CV99" s="999"/>
      <c r="CW99" s="997"/>
      <c r="CX99" s="998"/>
      <c r="CY99" s="998"/>
      <c r="CZ99" s="998"/>
      <c r="DA99" s="999"/>
      <c r="DB99" s="997"/>
      <c r="DC99" s="998"/>
      <c r="DD99" s="998"/>
      <c r="DE99" s="998"/>
      <c r="DF99" s="999"/>
      <c r="DG99" s="997"/>
      <c r="DH99" s="998"/>
      <c r="DI99" s="998"/>
      <c r="DJ99" s="998"/>
      <c r="DK99" s="999"/>
      <c r="DL99" s="997"/>
      <c r="DM99" s="998"/>
      <c r="DN99" s="998"/>
      <c r="DO99" s="998"/>
      <c r="DP99" s="999"/>
      <c r="DQ99" s="997"/>
      <c r="DR99" s="998"/>
      <c r="DS99" s="998"/>
      <c r="DT99" s="998"/>
      <c r="DU99" s="999"/>
      <c r="DV99" s="986"/>
      <c r="DW99" s="987"/>
      <c r="DX99" s="987"/>
      <c r="DY99" s="987"/>
      <c r="DZ99" s="988"/>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86"/>
      <c r="BT100" s="987"/>
      <c r="BU100" s="987"/>
      <c r="BV100" s="987"/>
      <c r="BW100" s="987"/>
      <c r="BX100" s="987"/>
      <c r="BY100" s="987"/>
      <c r="BZ100" s="987"/>
      <c r="CA100" s="987"/>
      <c r="CB100" s="987"/>
      <c r="CC100" s="987"/>
      <c r="CD100" s="987"/>
      <c r="CE100" s="987"/>
      <c r="CF100" s="987"/>
      <c r="CG100" s="996"/>
      <c r="CH100" s="997"/>
      <c r="CI100" s="998"/>
      <c r="CJ100" s="998"/>
      <c r="CK100" s="998"/>
      <c r="CL100" s="999"/>
      <c r="CM100" s="997"/>
      <c r="CN100" s="998"/>
      <c r="CO100" s="998"/>
      <c r="CP100" s="998"/>
      <c r="CQ100" s="999"/>
      <c r="CR100" s="997"/>
      <c r="CS100" s="998"/>
      <c r="CT100" s="998"/>
      <c r="CU100" s="998"/>
      <c r="CV100" s="999"/>
      <c r="CW100" s="997"/>
      <c r="CX100" s="998"/>
      <c r="CY100" s="998"/>
      <c r="CZ100" s="998"/>
      <c r="DA100" s="999"/>
      <c r="DB100" s="997"/>
      <c r="DC100" s="998"/>
      <c r="DD100" s="998"/>
      <c r="DE100" s="998"/>
      <c r="DF100" s="999"/>
      <c r="DG100" s="997"/>
      <c r="DH100" s="998"/>
      <c r="DI100" s="998"/>
      <c r="DJ100" s="998"/>
      <c r="DK100" s="999"/>
      <c r="DL100" s="997"/>
      <c r="DM100" s="998"/>
      <c r="DN100" s="998"/>
      <c r="DO100" s="998"/>
      <c r="DP100" s="999"/>
      <c r="DQ100" s="997"/>
      <c r="DR100" s="998"/>
      <c r="DS100" s="998"/>
      <c r="DT100" s="998"/>
      <c r="DU100" s="999"/>
      <c r="DV100" s="986"/>
      <c r="DW100" s="987"/>
      <c r="DX100" s="987"/>
      <c r="DY100" s="987"/>
      <c r="DZ100" s="988"/>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86"/>
      <c r="BT101" s="987"/>
      <c r="BU101" s="987"/>
      <c r="BV101" s="987"/>
      <c r="BW101" s="987"/>
      <c r="BX101" s="987"/>
      <c r="BY101" s="987"/>
      <c r="BZ101" s="987"/>
      <c r="CA101" s="987"/>
      <c r="CB101" s="987"/>
      <c r="CC101" s="987"/>
      <c r="CD101" s="987"/>
      <c r="CE101" s="987"/>
      <c r="CF101" s="987"/>
      <c r="CG101" s="996"/>
      <c r="CH101" s="997"/>
      <c r="CI101" s="998"/>
      <c r="CJ101" s="998"/>
      <c r="CK101" s="998"/>
      <c r="CL101" s="999"/>
      <c r="CM101" s="997"/>
      <c r="CN101" s="998"/>
      <c r="CO101" s="998"/>
      <c r="CP101" s="998"/>
      <c r="CQ101" s="999"/>
      <c r="CR101" s="997"/>
      <c r="CS101" s="998"/>
      <c r="CT101" s="998"/>
      <c r="CU101" s="998"/>
      <c r="CV101" s="999"/>
      <c r="CW101" s="997"/>
      <c r="CX101" s="998"/>
      <c r="CY101" s="998"/>
      <c r="CZ101" s="998"/>
      <c r="DA101" s="999"/>
      <c r="DB101" s="997"/>
      <c r="DC101" s="998"/>
      <c r="DD101" s="998"/>
      <c r="DE101" s="998"/>
      <c r="DF101" s="999"/>
      <c r="DG101" s="997"/>
      <c r="DH101" s="998"/>
      <c r="DI101" s="998"/>
      <c r="DJ101" s="998"/>
      <c r="DK101" s="999"/>
      <c r="DL101" s="997"/>
      <c r="DM101" s="998"/>
      <c r="DN101" s="998"/>
      <c r="DO101" s="998"/>
      <c r="DP101" s="999"/>
      <c r="DQ101" s="997"/>
      <c r="DR101" s="998"/>
      <c r="DS101" s="998"/>
      <c r="DT101" s="998"/>
      <c r="DU101" s="999"/>
      <c r="DV101" s="986"/>
      <c r="DW101" s="987"/>
      <c r="DX101" s="987"/>
      <c r="DY101" s="987"/>
      <c r="DZ101" s="988"/>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396</v>
      </c>
      <c r="BR102" s="978" t="s">
        <v>429</v>
      </c>
      <c r="BS102" s="979"/>
      <c r="BT102" s="979"/>
      <c r="BU102" s="979"/>
      <c r="BV102" s="979"/>
      <c r="BW102" s="979"/>
      <c r="BX102" s="979"/>
      <c r="BY102" s="979"/>
      <c r="BZ102" s="979"/>
      <c r="CA102" s="979"/>
      <c r="CB102" s="979"/>
      <c r="CC102" s="979"/>
      <c r="CD102" s="979"/>
      <c r="CE102" s="979"/>
      <c r="CF102" s="979"/>
      <c r="CG102" s="989"/>
      <c r="CH102" s="990"/>
      <c r="CI102" s="991"/>
      <c r="CJ102" s="991"/>
      <c r="CK102" s="991"/>
      <c r="CL102" s="992"/>
      <c r="CM102" s="990"/>
      <c r="CN102" s="991"/>
      <c r="CO102" s="991"/>
      <c r="CP102" s="991"/>
      <c r="CQ102" s="992"/>
      <c r="CR102" s="993">
        <v>15</v>
      </c>
      <c r="CS102" s="994"/>
      <c r="CT102" s="994"/>
      <c r="CU102" s="994"/>
      <c r="CV102" s="995"/>
      <c r="CW102" s="993">
        <v>1</v>
      </c>
      <c r="CX102" s="994"/>
      <c r="CY102" s="994"/>
      <c r="CZ102" s="994"/>
      <c r="DA102" s="995"/>
      <c r="DB102" s="993">
        <v>76</v>
      </c>
      <c r="DC102" s="994"/>
      <c r="DD102" s="994"/>
      <c r="DE102" s="994"/>
      <c r="DF102" s="995"/>
      <c r="DG102" s="993">
        <v>307</v>
      </c>
      <c r="DH102" s="994"/>
      <c r="DI102" s="994"/>
      <c r="DJ102" s="994"/>
      <c r="DK102" s="995"/>
      <c r="DL102" s="993" t="s">
        <v>607</v>
      </c>
      <c r="DM102" s="994"/>
      <c r="DN102" s="994"/>
      <c r="DO102" s="994"/>
      <c r="DP102" s="995"/>
      <c r="DQ102" s="993" t="s">
        <v>607</v>
      </c>
      <c r="DR102" s="994"/>
      <c r="DS102" s="994"/>
      <c r="DT102" s="994"/>
      <c r="DU102" s="995"/>
      <c r="DV102" s="978"/>
      <c r="DW102" s="979"/>
      <c r="DX102" s="979"/>
      <c r="DY102" s="979"/>
      <c r="DZ102" s="980"/>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81" t="s">
        <v>430</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82" t="s">
        <v>431</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432</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433</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83" t="s">
        <v>434</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435</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14" customFormat="1" ht="26.25" customHeight="1" x14ac:dyDescent="0.2">
      <c r="A109" s="936" t="s">
        <v>436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9" t="s">
        <v>437</v>
      </c>
      <c r="AB109" s="937"/>
      <c r="AC109" s="937"/>
      <c r="AD109" s="937"/>
      <c r="AE109" s="938"/>
      <c r="AF109" s="939" t="s">
        <v>438</v>
      </c>
      <c r="AG109" s="937"/>
      <c r="AH109" s="937"/>
      <c r="AI109" s="937"/>
      <c r="AJ109" s="938"/>
      <c r="AK109" s="939" t="s">
        <v>310</v>
      </c>
      <c r="AL109" s="937"/>
      <c r="AM109" s="937"/>
      <c r="AN109" s="937"/>
      <c r="AO109" s="938"/>
      <c r="AP109" s="939" t="s">
        <v>439</v>
      </c>
      <c r="AQ109" s="937"/>
      <c r="AR109" s="937"/>
      <c r="AS109" s="937"/>
      <c r="AT109" s="970"/>
      <c r="AU109" s="936" t="s">
        <v>436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9" t="s">
        <v>437</v>
      </c>
      <c r="BR109" s="937"/>
      <c r="BS109" s="937"/>
      <c r="BT109" s="937"/>
      <c r="BU109" s="938"/>
      <c r="BV109" s="939" t="s">
        <v>438</v>
      </c>
      <c r="BW109" s="937"/>
      <c r="BX109" s="937"/>
      <c r="BY109" s="937"/>
      <c r="BZ109" s="938"/>
      <c r="CA109" s="939" t="s">
        <v>310</v>
      </c>
      <c r="CB109" s="937"/>
      <c r="CC109" s="937"/>
      <c r="CD109" s="937"/>
      <c r="CE109" s="938"/>
      <c r="CF109" s="977" t="s">
        <v>439</v>
      </c>
      <c r="CG109" s="977"/>
      <c r="CH109" s="977"/>
      <c r="CI109" s="977"/>
      <c r="CJ109" s="977"/>
      <c r="CK109" s="939" t="s">
        <v>440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9" t="s">
        <v>437</v>
      </c>
      <c r="DH109" s="937"/>
      <c r="DI109" s="937"/>
      <c r="DJ109" s="937"/>
      <c r="DK109" s="938"/>
      <c r="DL109" s="939" t="s">
        <v>438</v>
      </c>
      <c r="DM109" s="937"/>
      <c r="DN109" s="937"/>
      <c r="DO109" s="937"/>
      <c r="DP109" s="938"/>
      <c r="DQ109" s="939" t="s">
        <v>310</v>
      </c>
      <c r="DR109" s="937"/>
      <c r="DS109" s="937"/>
      <c r="DT109" s="937"/>
      <c r="DU109" s="938"/>
      <c r="DV109" s="939" t="s">
        <v>439</v>
      </c>
      <c r="DW109" s="937"/>
      <c r="DX109" s="937"/>
      <c r="DY109" s="937"/>
      <c r="DZ109" s="970"/>
    </row>
    <row r="110" spans="1:131" s="214" customFormat="1" ht="26.25" customHeight="1" x14ac:dyDescent="0.2">
      <c r="A110" s="848" t="s">
        <v>441</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29">
        <v>2231326</v>
      </c>
      <c r="AB110" s="930"/>
      <c r="AC110" s="930"/>
      <c r="AD110" s="930"/>
      <c r="AE110" s="931"/>
      <c r="AF110" s="932">
        <v>2151333</v>
      </c>
      <c r="AG110" s="930"/>
      <c r="AH110" s="930"/>
      <c r="AI110" s="930"/>
      <c r="AJ110" s="931"/>
      <c r="AK110" s="932">
        <v>2140945</v>
      </c>
      <c r="AL110" s="930"/>
      <c r="AM110" s="930"/>
      <c r="AN110" s="930"/>
      <c r="AO110" s="931"/>
      <c r="AP110" s="933">
        <v>14.6</v>
      </c>
      <c r="AQ110" s="934"/>
      <c r="AR110" s="934"/>
      <c r="AS110" s="934"/>
      <c r="AT110" s="935"/>
      <c r="AU110" s="971" t="s">
        <v>73</v>
      </c>
      <c r="AV110" s="972"/>
      <c r="AW110" s="972"/>
      <c r="AX110" s="972"/>
      <c r="AY110" s="972"/>
      <c r="AZ110" s="901" t="s">
        <v>442</v>
      </c>
      <c r="BA110" s="849"/>
      <c r="BB110" s="849"/>
      <c r="BC110" s="849"/>
      <c r="BD110" s="849"/>
      <c r="BE110" s="849"/>
      <c r="BF110" s="849"/>
      <c r="BG110" s="849"/>
      <c r="BH110" s="849"/>
      <c r="BI110" s="849"/>
      <c r="BJ110" s="849"/>
      <c r="BK110" s="849"/>
      <c r="BL110" s="849"/>
      <c r="BM110" s="849"/>
      <c r="BN110" s="849"/>
      <c r="BO110" s="849"/>
      <c r="BP110" s="850"/>
      <c r="BQ110" s="902">
        <v>19143129</v>
      </c>
      <c r="BR110" s="883"/>
      <c r="BS110" s="883"/>
      <c r="BT110" s="883"/>
      <c r="BU110" s="883"/>
      <c r="BV110" s="883">
        <v>18884925</v>
      </c>
      <c r="BW110" s="883"/>
      <c r="BX110" s="883"/>
      <c r="BY110" s="883"/>
      <c r="BZ110" s="883"/>
      <c r="CA110" s="883">
        <v>18274013</v>
      </c>
      <c r="CB110" s="883"/>
      <c r="CC110" s="883"/>
      <c r="CD110" s="883"/>
      <c r="CE110" s="883"/>
      <c r="CF110" s="907">
        <v>124.6</v>
      </c>
      <c r="CG110" s="908"/>
      <c r="CH110" s="908"/>
      <c r="CI110" s="908"/>
      <c r="CJ110" s="908"/>
      <c r="CK110" s="967" t="s">
        <v>443</v>
      </c>
      <c r="CL110" s="860"/>
      <c r="CM110" s="901" t="s">
        <v>444</v>
      </c>
      <c r="CN110" s="849"/>
      <c r="CO110" s="849"/>
      <c r="CP110" s="849"/>
      <c r="CQ110" s="849"/>
      <c r="CR110" s="849"/>
      <c r="CS110" s="849"/>
      <c r="CT110" s="849"/>
      <c r="CU110" s="849"/>
      <c r="CV110" s="849"/>
      <c r="CW110" s="849"/>
      <c r="CX110" s="849"/>
      <c r="CY110" s="849"/>
      <c r="CZ110" s="849"/>
      <c r="DA110" s="849"/>
      <c r="DB110" s="849"/>
      <c r="DC110" s="849"/>
      <c r="DD110" s="849"/>
      <c r="DE110" s="849"/>
      <c r="DF110" s="850"/>
      <c r="DG110" s="902" t="s">
        <v>420</v>
      </c>
      <c r="DH110" s="883"/>
      <c r="DI110" s="883"/>
      <c r="DJ110" s="883"/>
      <c r="DK110" s="883"/>
      <c r="DL110" s="883" t="s">
        <v>445</v>
      </c>
      <c r="DM110" s="883"/>
      <c r="DN110" s="883"/>
      <c r="DO110" s="883"/>
      <c r="DP110" s="883"/>
      <c r="DQ110" s="883" t="s">
        <v>445</v>
      </c>
      <c r="DR110" s="883"/>
      <c r="DS110" s="883"/>
      <c r="DT110" s="883"/>
      <c r="DU110" s="883"/>
      <c r="DV110" s="884" t="s">
        <v>398</v>
      </c>
      <c r="DW110" s="884"/>
      <c r="DX110" s="884"/>
      <c r="DY110" s="884"/>
      <c r="DZ110" s="885"/>
    </row>
    <row r="111" spans="1:131" s="214" customFormat="1" ht="26.25" customHeight="1" x14ac:dyDescent="0.2">
      <c r="A111" s="815" t="s">
        <v>446</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66"/>
      <c r="AA111" s="959" t="s">
        <v>445</v>
      </c>
      <c r="AB111" s="960"/>
      <c r="AC111" s="960"/>
      <c r="AD111" s="960"/>
      <c r="AE111" s="961"/>
      <c r="AF111" s="962" t="s">
        <v>447</v>
      </c>
      <c r="AG111" s="960"/>
      <c r="AH111" s="960"/>
      <c r="AI111" s="960"/>
      <c r="AJ111" s="961"/>
      <c r="AK111" s="962" t="s">
        <v>398</v>
      </c>
      <c r="AL111" s="960"/>
      <c r="AM111" s="960"/>
      <c r="AN111" s="960"/>
      <c r="AO111" s="961"/>
      <c r="AP111" s="963" t="s">
        <v>398</v>
      </c>
      <c r="AQ111" s="964"/>
      <c r="AR111" s="964"/>
      <c r="AS111" s="964"/>
      <c r="AT111" s="965"/>
      <c r="AU111" s="973"/>
      <c r="AV111" s="974"/>
      <c r="AW111" s="974"/>
      <c r="AX111" s="974"/>
      <c r="AY111" s="974"/>
      <c r="AZ111" s="856" t="s">
        <v>448</v>
      </c>
      <c r="BA111" s="793"/>
      <c r="BB111" s="793"/>
      <c r="BC111" s="793"/>
      <c r="BD111" s="793"/>
      <c r="BE111" s="793"/>
      <c r="BF111" s="793"/>
      <c r="BG111" s="793"/>
      <c r="BH111" s="793"/>
      <c r="BI111" s="793"/>
      <c r="BJ111" s="793"/>
      <c r="BK111" s="793"/>
      <c r="BL111" s="793"/>
      <c r="BM111" s="793"/>
      <c r="BN111" s="793"/>
      <c r="BO111" s="793"/>
      <c r="BP111" s="794"/>
      <c r="BQ111" s="857">
        <v>482440</v>
      </c>
      <c r="BR111" s="858"/>
      <c r="BS111" s="858"/>
      <c r="BT111" s="858"/>
      <c r="BU111" s="858"/>
      <c r="BV111" s="858">
        <v>523201</v>
      </c>
      <c r="BW111" s="858"/>
      <c r="BX111" s="858"/>
      <c r="BY111" s="858"/>
      <c r="BZ111" s="858"/>
      <c r="CA111" s="858">
        <v>2512015</v>
      </c>
      <c r="CB111" s="858"/>
      <c r="CC111" s="858"/>
      <c r="CD111" s="858"/>
      <c r="CE111" s="858"/>
      <c r="CF111" s="916">
        <v>17.100000000000001</v>
      </c>
      <c r="CG111" s="917"/>
      <c r="CH111" s="917"/>
      <c r="CI111" s="917"/>
      <c r="CJ111" s="917"/>
      <c r="CK111" s="968"/>
      <c r="CL111" s="862"/>
      <c r="CM111" s="856" t="s">
        <v>449</v>
      </c>
      <c r="CN111" s="793"/>
      <c r="CO111" s="793"/>
      <c r="CP111" s="793"/>
      <c r="CQ111" s="793"/>
      <c r="CR111" s="793"/>
      <c r="CS111" s="793"/>
      <c r="CT111" s="793"/>
      <c r="CU111" s="793"/>
      <c r="CV111" s="793"/>
      <c r="CW111" s="793"/>
      <c r="CX111" s="793"/>
      <c r="CY111" s="793"/>
      <c r="CZ111" s="793"/>
      <c r="DA111" s="793"/>
      <c r="DB111" s="793"/>
      <c r="DC111" s="793"/>
      <c r="DD111" s="793"/>
      <c r="DE111" s="793"/>
      <c r="DF111" s="794"/>
      <c r="DG111" s="857" t="s">
        <v>398</v>
      </c>
      <c r="DH111" s="858"/>
      <c r="DI111" s="858"/>
      <c r="DJ111" s="858"/>
      <c r="DK111" s="858"/>
      <c r="DL111" s="858" t="s">
        <v>398</v>
      </c>
      <c r="DM111" s="858"/>
      <c r="DN111" s="858"/>
      <c r="DO111" s="858"/>
      <c r="DP111" s="858"/>
      <c r="DQ111" s="858" t="s">
        <v>445</v>
      </c>
      <c r="DR111" s="858"/>
      <c r="DS111" s="858"/>
      <c r="DT111" s="858"/>
      <c r="DU111" s="858"/>
      <c r="DV111" s="835" t="s">
        <v>398</v>
      </c>
      <c r="DW111" s="835"/>
      <c r="DX111" s="835"/>
      <c r="DY111" s="835"/>
      <c r="DZ111" s="836"/>
    </row>
    <row r="112" spans="1:131" s="214" customFormat="1" ht="26.25" customHeight="1" x14ac:dyDescent="0.2">
      <c r="A112" s="953" t="s">
        <v>450</v>
      </c>
      <c r="B112" s="954"/>
      <c r="C112" s="793" t="s">
        <v>451</v>
      </c>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4"/>
      <c r="AA112" s="820" t="s">
        <v>398</v>
      </c>
      <c r="AB112" s="821"/>
      <c r="AC112" s="821"/>
      <c r="AD112" s="821"/>
      <c r="AE112" s="822"/>
      <c r="AF112" s="823" t="s">
        <v>445</v>
      </c>
      <c r="AG112" s="821"/>
      <c r="AH112" s="821"/>
      <c r="AI112" s="821"/>
      <c r="AJ112" s="822"/>
      <c r="AK112" s="823" t="s">
        <v>398</v>
      </c>
      <c r="AL112" s="821"/>
      <c r="AM112" s="821"/>
      <c r="AN112" s="821"/>
      <c r="AO112" s="822"/>
      <c r="AP112" s="865" t="s">
        <v>398</v>
      </c>
      <c r="AQ112" s="866"/>
      <c r="AR112" s="866"/>
      <c r="AS112" s="866"/>
      <c r="AT112" s="867"/>
      <c r="AU112" s="973"/>
      <c r="AV112" s="974"/>
      <c r="AW112" s="974"/>
      <c r="AX112" s="974"/>
      <c r="AY112" s="974"/>
      <c r="AZ112" s="856" t="s">
        <v>452</v>
      </c>
      <c r="BA112" s="793"/>
      <c r="BB112" s="793"/>
      <c r="BC112" s="793"/>
      <c r="BD112" s="793"/>
      <c r="BE112" s="793"/>
      <c r="BF112" s="793"/>
      <c r="BG112" s="793"/>
      <c r="BH112" s="793"/>
      <c r="BI112" s="793"/>
      <c r="BJ112" s="793"/>
      <c r="BK112" s="793"/>
      <c r="BL112" s="793"/>
      <c r="BM112" s="793"/>
      <c r="BN112" s="793"/>
      <c r="BO112" s="793"/>
      <c r="BP112" s="794"/>
      <c r="BQ112" s="857">
        <v>4009350</v>
      </c>
      <c r="BR112" s="858"/>
      <c r="BS112" s="858"/>
      <c r="BT112" s="858"/>
      <c r="BU112" s="858"/>
      <c r="BV112" s="858">
        <v>3059586</v>
      </c>
      <c r="BW112" s="858"/>
      <c r="BX112" s="858"/>
      <c r="BY112" s="858"/>
      <c r="BZ112" s="858"/>
      <c r="CA112" s="858">
        <v>4037290</v>
      </c>
      <c r="CB112" s="858"/>
      <c r="CC112" s="858"/>
      <c r="CD112" s="858"/>
      <c r="CE112" s="858"/>
      <c r="CF112" s="916">
        <v>27.5</v>
      </c>
      <c r="CG112" s="917"/>
      <c r="CH112" s="917"/>
      <c r="CI112" s="917"/>
      <c r="CJ112" s="917"/>
      <c r="CK112" s="968"/>
      <c r="CL112" s="862"/>
      <c r="CM112" s="856" t="s">
        <v>453</v>
      </c>
      <c r="CN112" s="793"/>
      <c r="CO112" s="793"/>
      <c r="CP112" s="793"/>
      <c r="CQ112" s="793"/>
      <c r="CR112" s="793"/>
      <c r="CS112" s="793"/>
      <c r="CT112" s="793"/>
      <c r="CU112" s="793"/>
      <c r="CV112" s="793"/>
      <c r="CW112" s="793"/>
      <c r="CX112" s="793"/>
      <c r="CY112" s="793"/>
      <c r="CZ112" s="793"/>
      <c r="DA112" s="793"/>
      <c r="DB112" s="793"/>
      <c r="DC112" s="793"/>
      <c r="DD112" s="793"/>
      <c r="DE112" s="793"/>
      <c r="DF112" s="794"/>
      <c r="DG112" s="857" t="s">
        <v>398</v>
      </c>
      <c r="DH112" s="858"/>
      <c r="DI112" s="858"/>
      <c r="DJ112" s="858"/>
      <c r="DK112" s="858"/>
      <c r="DL112" s="858" t="s">
        <v>398</v>
      </c>
      <c r="DM112" s="858"/>
      <c r="DN112" s="858"/>
      <c r="DO112" s="858"/>
      <c r="DP112" s="858"/>
      <c r="DQ112" s="858" t="s">
        <v>398</v>
      </c>
      <c r="DR112" s="858"/>
      <c r="DS112" s="858"/>
      <c r="DT112" s="858"/>
      <c r="DU112" s="858"/>
      <c r="DV112" s="835" t="s">
        <v>454</v>
      </c>
      <c r="DW112" s="835"/>
      <c r="DX112" s="835"/>
      <c r="DY112" s="835"/>
      <c r="DZ112" s="836"/>
    </row>
    <row r="113" spans="1:130" s="214" customFormat="1" ht="26.25" customHeight="1" x14ac:dyDescent="0.2">
      <c r="A113" s="955"/>
      <c r="B113" s="956"/>
      <c r="C113" s="793" t="s">
        <v>455</v>
      </c>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4"/>
      <c r="AA113" s="959">
        <v>374281</v>
      </c>
      <c r="AB113" s="960"/>
      <c r="AC113" s="960"/>
      <c r="AD113" s="960"/>
      <c r="AE113" s="961"/>
      <c r="AF113" s="962">
        <v>417914</v>
      </c>
      <c r="AG113" s="960"/>
      <c r="AH113" s="960"/>
      <c r="AI113" s="960"/>
      <c r="AJ113" s="961"/>
      <c r="AK113" s="962">
        <v>678922</v>
      </c>
      <c r="AL113" s="960"/>
      <c r="AM113" s="960"/>
      <c r="AN113" s="960"/>
      <c r="AO113" s="961"/>
      <c r="AP113" s="963">
        <v>4.5999999999999996</v>
      </c>
      <c r="AQ113" s="964"/>
      <c r="AR113" s="964"/>
      <c r="AS113" s="964"/>
      <c r="AT113" s="965"/>
      <c r="AU113" s="973"/>
      <c r="AV113" s="974"/>
      <c r="AW113" s="974"/>
      <c r="AX113" s="974"/>
      <c r="AY113" s="974"/>
      <c r="AZ113" s="856" t="s">
        <v>456</v>
      </c>
      <c r="BA113" s="793"/>
      <c r="BB113" s="793"/>
      <c r="BC113" s="793"/>
      <c r="BD113" s="793"/>
      <c r="BE113" s="793"/>
      <c r="BF113" s="793"/>
      <c r="BG113" s="793"/>
      <c r="BH113" s="793"/>
      <c r="BI113" s="793"/>
      <c r="BJ113" s="793"/>
      <c r="BK113" s="793"/>
      <c r="BL113" s="793"/>
      <c r="BM113" s="793"/>
      <c r="BN113" s="793"/>
      <c r="BO113" s="793"/>
      <c r="BP113" s="794"/>
      <c r="BQ113" s="857" t="s">
        <v>445</v>
      </c>
      <c r="BR113" s="858"/>
      <c r="BS113" s="858"/>
      <c r="BT113" s="858"/>
      <c r="BU113" s="858"/>
      <c r="BV113" s="858" t="s">
        <v>398</v>
      </c>
      <c r="BW113" s="858"/>
      <c r="BX113" s="858"/>
      <c r="BY113" s="858"/>
      <c r="BZ113" s="858"/>
      <c r="CA113" s="858" t="s">
        <v>398</v>
      </c>
      <c r="CB113" s="858"/>
      <c r="CC113" s="858"/>
      <c r="CD113" s="858"/>
      <c r="CE113" s="858"/>
      <c r="CF113" s="916" t="s">
        <v>447</v>
      </c>
      <c r="CG113" s="917"/>
      <c r="CH113" s="917"/>
      <c r="CI113" s="917"/>
      <c r="CJ113" s="917"/>
      <c r="CK113" s="968"/>
      <c r="CL113" s="862"/>
      <c r="CM113" s="856" t="s">
        <v>457</v>
      </c>
      <c r="CN113" s="793"/>
      <c r="CO113" s="793"/>
      <c r="CP113" s="793"/>
      <c r="CQ113" s="793"/>
      <c r="CR113" s="793"/>
      <c r="CS113" s="793"/>
      <c r="CT113" s="793"/>
      <c r="CU113" s="793"/>
      <c r="CV113" s="793"/>
      <c r="CW113" s="793"/>
      <c r="CX113" s="793"/>
      <c r="CY113" s="793"/>
      <c r="CZ113" s="793"/>
      <c r="DA113" s="793"/>
      <c r="DB113" s="793"/>
      <c r="DC113" s="793"/>
      <c r="DD113" s="793"/>
      <c r="DE113" s="793"/>
      <c r="DF113" s="794"/>
      <c r="DG113" s="820" t="s">
        <v>445</v>
      </c>
      <c r="DH113" s="821"/>
      <c r="DI113" s="821"/>
      <c r="DJ113" s="821"/>
      <c r="DK113" s="822"/>
      <c r="DL113" s="823" t="s">
        <v>445</v>
      </c>
      <c r="DM113" s="821"/>
      <c r="DN113" s="821"/>
      <c r="DO113" s="821"/>
      <c r="DP113" s="822"/>
      <c r="DQ113" s="823" t="s">
        <v>398</v>
      </c>
      <c r="DR113" s="821"/>
      <c r="DS113" s="821"/>
      <c r="DT113" s="821"/>
      <c r="DU113" s="822"/>
      <c r="DV113" s="865" t="s">
        <v>447</v>
      </c>
      <c r="DW113" s="866"/>
      <c r="DX113" s="866"/>
      <c r="DY113" s="866"/>
      <c r="DZ113" s="867"/>
    </row>
    <row r="114" spans="1:130" s="214" customFormat="1" ht="26.25" customHeight="1" x14ac:dyDescent="0.2">
      <c r="A114" s="955"/>
      <c r="B114" s="956"/>
      <c r="C114" s="793" t="s">
        <v>458</v>
      </c>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4"/>
      <c r="AA114" s="820" t="s">
        <v>398</v>
      </c>
      <c r="AB114" s="821"/>
      <c r="AC114" s="821"/>
      <c r="AD114" s="821"/>
      <c r="AE114" s="822"/>
      <c r="AF114" s="823" t="s">
        <v>398</v>
      </c>
      <c r="AG114" s="821"/>
      <c r="AH114" s="821"/>
      <c r="AI114" s="821"/>
      <c r="AJ114" s="822"/>
      <c r="AK114" s="823" t="s">
        <v>445</v>
      </c>
      <c r="AL114" s="821"/>
      <c r="AM114" s="821"/>
      <c r="AN114" s="821"/>
      <c r="AO114" s="822"/>
      <c r="AP114" s="865" t="s">
        <v>445</v>
      </c>
      <c r="AQ114" s="866"/>
      <c r="AR114" s="866"/>
      <c r="AS114" s="866"/>
      <c r="AT114" s="867"/>
      <c r="AU114" s="973"/>
      <c r="AV114" s="974"/>
      <c r="AW114" s="974"/>
      <c r="AX114" s="974"/>
      <c r="AY114" s="974"/>
      <c r="AZ114" s="856" t="s">
        <v>459</v>
      </c>
      <c r="BA114" s="793"/>
      <c r="BB114" s="793"/>
      <c r="BC114" s="793"/>
      <c r="BD114" s="793"/>
      <c r="BE114" s="793"/>
      <c r="BF114" s="793"/>
      <c r="BG114" s="793"/>
      <c r="BH114" s="793"/>
      <c r="BI114" s="793"/>
      <c r="BJ114" s="793"/>
      <c r="BK114" s="793"/>
      <c r="BL114" s="793"/>
      <c r="BM114" s="793"/>
      <c r="BN114" s="793"/>
      <c r="BO114" s="793"/>
      <c r="BP114" s="794"/>
      <c r="BQ114" s="857">
        <v>2873697</v>
      </c>
      <c r="BR114" s="858"/>
      <c r="BS114" s="858"/>
      <c r="BT114" s="858"/>
      <c r="BU114" s="858"/>
      <c r="BV114" s="858">
        <v>2827371</v>
      </c>
      <c r="BW114" s="858"/>
      <c r="BX114" s="858"/>
      <c r="BY114" s="858"/>
      <c r="BZ114" s="858"/>
      <c r="CA114" s="858">
        <v>2862015</v>
      </c>
      <c r="CB114" s="858"/>
      <c r="CC114" s="858"/>
      <c r="CD114" s="858"/>
      <c r="CE114" s="858"/>
      <c r="CF114" s="916">
        <v>19.5</v>
      </c>
      <c r="CG114" s="917"/>
      <c r="CH114" s="917"/>
      <c r="CI114" s="917"/>
      <c r="CJ114" s="917"/>
      <c r="CK114" s="968"/>
      <c r="CL114" s="862"/>
      <c r="CM114" s="856" t="s">
        <v>460</v>
      </c>
      <c r="CN114" s="793"/>
      <c r="CO114" s="793"/>
      <c r="CP114" s="793"/>
      <c r="CQ114" s="793"/>
      <c r="CR114" s="793"/>
      <c r="CS114" s="793"/>
      <c r="CT114" s="793"/>
      <c r="CU114" s="793"/>
      <c r="CV114" s="793"/>
      <c r="CW114" s="793"/>
      <c r="CX114" s="793"/>
      <c r="CY114" s="793"/>
      <c r="CZ114" s="793"/>
      <c r="DA114" s="793"/>
      <c r="DB114" s="793"/>
      <c r="DC114" s="793"/>
      <c r="DD114" s="793"/>
      <c r="DE114" s="793"/>
      <c r="DF114" s="794"/>
      <c r="DG114" s="820" t="s">
        <v>398</v>
      </c>
      <c r="DH114" s="821"/>
      <c r="DI114" s="821"/>
      <c r="DJ114" s="821"/>
      <c r="DK114" s="822"/>
      <c r="DL114" s="823" t="s">
        <v>445</v>
      </c>
      <c r="DM114" s="821"/>
      <c r="DN114" s="821"/>
      <c r="DO114" s="821"/>
      <c r="DP114" s="822"/>
      <c r="DQ114" s="823" t="s">
        <v>398</v>
      </c>
      <c r="DR114" s="821"/>
      <c r="DS114" s="821"/>
      <c r="DT114" s="821"/>
      <c r="DU114" s="822"/>
      <c r="DV114" s="865" t="s">
        <v>445</v>
      </c>
      <c r="DW114" s="866"/>
      <c r="DX114" s="866"/>
      <c r="DY114" s="866"/>
      <c r="DZ114" s="867"/>
    </row>
    <row r="115" spans="1:130" s="214" customFormat="1" ht="26.25" customHeight="1" x14ac:dyDescent="0.2">
      <c r="A115" s="955"/>
      <c r="B115" s="956"/>
      <c r="C115" s="793" t="s">
        <v>461</v>
      </c>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4"/>
      <c r="AA115" s="959">
        <v>27416</v>
      </c>
      <c r="AB115" s="960"/>
      <c r="AC115" s="960"/>
      <c r="AD115" s="960"/>
      <c r="AE115" s="961"/>
      <c r="AF115" s="962">
        <v>15908</v>
      </c>
      <c r="AG115" s="960"/>
      <c r="AH115" s="960"/>
      <c r="AI115" s="960"/>
      <c r="AJ115" s="961"/>
      <c r="AK115" s="962">
        <v>12994</v>
      </c>
      <c r="AL115" s="960"/>
      <c r="AM115" s="960"/>
      <c r="AN115" s="960"/>
      <c r="AO115" s="961"/>
      <c r="AP115" s="963">
        <v>0.1</v>
      </c>
      <c r="AQ115" s="964"/>
      <c r="AR115" s="964"/>
      <c r="AS115" s="964"/>
      <c r="AT115" s="965"/>
      <c r="AU115" s="973"/>
      <c r="AV115" s="974"/>
      <c r="AW115" s="974"/>
      <c r="AX115" s="974"/>
      <c r="AY115" s="974"/>
      <c r="AZ115" s="856" t="s">
        <v>462</v>
      </c>
      <c r="BA115" s="793"/>
      <c r="BB115" s="793"/>
      <c r="BC115" s="793"/>
      <c r="BD115" s="793"/>
      <c r="BE115" s="793"/>
      <c r="BF115" s="793"/>
      <c r="BG115" s="793"/>
      <c r="BH115" s="793"/>
      <c r="BI115" s="793"/>
      <c r="BJ115" s="793"/>
      <c r="BK115" s="793"/>
      <c r="BL115" s="793"/>
      <c r="BM115" s="793"/>
      <c r="BN115" s="793"/>
      <c r="BO115" s="793"/>
      <c r="BP115" s="794"/>
      <c r="BQ115" s="857" t="s">
        <v>454</v>
      </c>
      <c r="BR115" s="858"/>
      <c r="BS115" s="858"/>
      <c r="BT115" s="858"/>
      <c r="BU115" s="858"/>
      <c r="BV115" s="858" t="s">
        <v>445</v>
      </c>
      <c r="BW115" s="858"/>
      <c r="BX115" s="858"/>
      <c r="BY115" s="858"/>
      <c r="BZ115" s="858"/>
      <c r="CA115" s="858" t="s">
        <v>398</v>
      </c>
      <c r="CB115" s="858"/>
      <c r="CC115" s="858"/>
      <c r="CD115" s="858"/>
      <c r="CE115" s="858"/>
      <c r="CF115" s="916" t="s">
        <v>445</v>
      </c>
      <c r="CG115" s="917"/>
      <c r="CH115" s="917"/>
      <c r="CI115" s="917"/>
      <c r="CJ115" s="917"/>
      <c r="CK115" s="968"/>
      <c r="CL115" s="862"/>
      <c r="CM115" s="856" t="s">
        <v>463</v>
      </c>
      <c r="CN115" s="793"/>
      <c r="CO115" s="793"/>
      <c r="CP115" s="793"/>
      <c r="CQ115" s="793"/>
      <c r="CR115" s="793"/>
      <c r="CS115" s="793"/>
      <c r="CT115" s="793"/>
      <c r="CU115" s="793"/>
      <c r="CV115" s="793"/>
      <c r="CW115" s="793"/>
      <c r="CX115" s="793"/>
      <c r="CY115" s="793"/>
      <c r="CZ115" s="793"/>
      <c r="DA115" s="793"/>
      <c r="DB115" s="793"/>
      <c r="DC115" s="793"/>
      <c r="DD115" s="793"/>
      <c r="DE115" s="793"/>
      <c r="DF115" s="794"/>
      <c r="DG115" s="820">
        <v>480320</v>
      </c>
      <c r="DH115" s="821"/>
      <c r="DI115" s="821"/>
      <c r="DJ115" s="821"/>
      <c r="DK115" s="822"/>
      <c r="DL115" s="823">
        <v>523201</v>
      </c>
      <c r="DM115" s="821"/>
      <c r="DN115" s="821"/>
      <c r="DO115" s="821"/>
      <c r="DP115" s="822"/>
      <c r="DQ115" s="823">
        <v>2512015</v>
      </c>
      <c r="DR115" s="821"/>
      <c r="DS115" s="821"/>
      <c r="DT115" s="821"/>
      <c r="DU115" s="822"/>
      <c r="DV115" s="865">
        <v>17.100000000000001</v>
      </c>
      <c r="DW115" s="866"/>
      <c r="DX115" s="866"/>
      <c r="DY115" s="866"/>
      <c r="DZ115" s="867"/>
    </row>
    <row r="116" spans="1:130" s="214" customFormat="1" ht="26.25" customHeight="1" x14ac:dyDescent="0.2">
      <c r="A116" s="957"/>
      <c r="B116" s="958"/>
      <c r="C116" s="880" t="s">
        <v>464</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820" t="s">
        <v>445</v>
      </c>
      <c r="AB116" s="821"/>
      <c r="AC116" s="821"/>
      <c r="AD116" s="821"/>
      <c r="AE116" s="822"/>
      <c r="AF116" s="823" t="s">
        <v>447</v>
      </c>
      <c r="AG116" s="821"/>
      <c r="AH116" s="821"/>
      <c r="AI116" s="821"/>
      <c r="AJ116" s="822"/>
      <c r="AK116" s="823" t="s">
        <v>398</v>
      </c>
      <c r="AL116" s="821"/>
      <c r="AM116" s="821"/>
      <c r="AN116" s="821"/>
      <c r="AO116" s="822"/>
      <c r="AP116" s="865" t="s">
        <v>398</v>
      </c>
      <c r="AQ116" s="866"/>
      <c r="AR116" s="866"/>
      <c r="AS116" s="866"/>
      <c r="AT116" s="867"/>
      <c r="AU116" s="973"/>
      <c r="AV116" s="974"/>
      <c r="AW116" s="974"/>
      <c r="AX116" s="974"/>
      <c r="AY116" s="974"/>
      <c r="AZ116" s="950" t="s">
        <v>465</v>
      </c>
      <c r="BA116" s="951"/>
      <c r="BB116" s="951"/>
      <c r="BC116" s="951"/>
      <c r="BD116" s="951"/>
      <c r="BE116" s="951"/>
      <c r="BF116" s="951"/>
      <c r="BG116" s="951"/>
      <c r="BH116" s="951"/>
      <c r="BI116" s="951"/>
      <c r="BJ116" s="951"/>
      <c r="BK116" s="951"/>
      <c r="BL116" s="951"/>
      <c r="BM116" s="951"/>
      <c r="BN116" s="951"/>
      <c r="BO116" s="951"/>
      <c r="BP116" s="952"/>
      <c r="BQ116" s="857" t="s">
        <v>445</v>
      </c>
      <c r="BR116" s="858"/>
      <c r="BS116" s="858"/>
      <c r="BT116" s="858"/>
      <c r="BU116" s="858"/>
      <c r="BV116" s="858" t="s">
        <v>445</v>
      </c>
      <c r="BW116" s="858"/>
      <c r="BX116" s="858"/>
      <c r="BY116" s="858"/>
      <c r="BZ116" s="858"/>
      <c r="CA116" s="858" t="s">
        <v>445</v>
      </c>
      <c r="CB116" s="858"/>
      <c r="CC116" s="858"/>
      <c r="CD116" s="858"/>
      <c r="CE116" s="858"/>
      <c r="CF116" s="916" t="s">
        <v>398</v>
      </c>
      <c r="CG116" s="917"/>
      <c r="CH116" s="917"/>
      <c r="CI116" s="917"/>
      <c r="CJ116" s="917"/>
      <c r="CK116" s="968"/>
      <c r="CL116" s="862"/>
      <c r="CM116" s="856" t="s">
        <v>466</v>
      </c>
      <c r="CN116" s="793"/>
      <c r="CO116" s="793"/>
      <c r="CP116" s="793"/>
      <c r="CQ116" s="793"/>
      <c r="CR116" s="793"/>
      <c r="CS116" s="793"/>
      <c r="CT116" s="793"/>
      <c r="CU116" s="793"/>
      <c r="CV116" s="793"/>
      <c r="CW116" s="793"/>
      <c r="CX116" s="793"/>
      <c r="CY116" s="793"/>
      <c r="CZ116" s="793"/>
      <c r="DA116" s="793"/>
      <c r="DB116" s="793"/>
      <c r="DC116" s="793"/>
      <c r="DD116" s="793"/>
      <c r="DE116" s="793"/>
      <c r="DF116" s="794"/>
      <c r="DG116" s="820">
        <v>2120</v>
      </c>
      <c r="DH116" s="821"/>
      <c r="DI116" s="821"/>
      <c r="DJ116" s="821"/>
      <c r="DK116" s="822"/>
      <c r="DL116" s="823" t="s">
        <v>447</v>
      </c>
      <c r="DM116" s="821"/>
      <c r="DN116" s="821"/>
      <c r="DO116" s="821"/>
      <c r="DP116" s="822"/>
      <c r="DQ116" s="823" t="s">
        <v>447</v>
      </c>
      <c r="DR116" s="821"/>
      <c r="DS116" s="821"/>
      <c r="DT116" s="821"/>
      <c r="DU116" s="822"/>
      <c r="DV116" s="865" t="s">
        <v>398</v>
      </c>
      <c r="DW116" s="866"/>
      <c r="DX116" s="866"/>
      <c r="DY116" s="866"/>
      <c r="DZ116" s="867"/>
    </row>
    <row r="117" spans="1:130" s="214" customFormat="1" ht="26.25" customHeight="1" x14ac:dyDescent="0.2">
      <c r="A117" s="936" t="s">
        <v>191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918" t="s">
        <v>467</v>
      </c>
      <c r="Z117" s="938"/>
      <c r="AA117" s="943">
        <v>2633023</v>
      </c>
      <c r="AB117" s="944"/>
      <c r="AC117" s="944"/>
      <c r="AD117" s="944"/>
      <c r="AE117" s="945"/>
      <c r="AF117" s="946">
        <v>2585155</v>
      </c>
      <c r="AG117" s="944"/>
      <c r="AH117" s="944"/>
      <c r="AI117" s="944"/>
      <c r="AJ117" s="945"/>
      <c r="AK117" s="946">
        <v>2832861</v>
      </c>
      <c r="AL117" s="944"/>
      <c r="AM117" s="944"/>
      <c r="AN117" s="944"/>
      <c r="AO117" s="945"/>
      <c r="AP117" s="947"/>
      <c r="AQ117" s="948"/>
      <c r="AR117" s="948"/>
      <c r="AS117" s="948"/>
      <c r="AT117" s="949"/>
      <c r="AU117" s="973"/>
      <c r="AV117" s="974"/>
      <c r="AW117" s="974"/>
      <c r="AX117" s="974"/>
      <c r="AY117" s="974"/>
      <c r="AZ117" s="904" t="s">
        <v>468</v>
      </c>
      <c r="BA117" s="905"/>
      <c r="BB117" s="905"/>
      <c r="BC117" s="905"/>
      <c r="BD117" s="905"/>
      <c r="BE117" s="905"/>
      <c r="BF117" s="905"/>
      <c r="BG117" s="905"/>
      <c r="BH117" s="905"/>
      <c r="BI117" s="905"/>
      <c r="BJ117" s="905"/>
      <c r="BK117" s="905"/>
      <c r="BL117" s="905"/>
      <c r="BM117" s="905"/>
      <c r="BN117" s="905"/>
      <c r="BO117" s="905"/>
      <c r="BP117" s="906"/>
      <c r="BQ117" s="857" t="s">
        <v>447</v>
      </c>
      <c r="BR117" s="858"/>
      <c r="BS117" s="858"/>
      <c r="BT117" s="858"/>
      <c r="BU117" s="858"/>
      <c r="BV117" s="858" t="s">
        <v>447</v>
      </c>
      <c r="BW117" s="858"/>
      <c r="BX117" s="858"/>
      <c r="BY117" s="858"/>
      <c r="BZ117" s="858"/>
      <c r="CA117" s="858" t="s">
        <v>447</v>
      </c>
      <c r="CB117" s="858"/>
      <c r="CC117" s="858"/>
      <c r="CD117" s="858"/>
      <c r="CE117" s="858"/>
      <c r="CF117" s="916" t="s">
        <v>447</v>
      </c>
      <c r="CG117" s="917"/>
      <c r="CH117" s="917"/>
      <c r="CI117" s="917"/>
      <c r="CJ117" s="917"/>
      <c r="CK117" s="968"/>
      <c r="CL117" s="862"/>
      <c r="CM117" s="856" t="s">
        <v>469</v>
      </c>
      <c r="CN117" s="793"/>
      <c r="CO117" s="793"/>
      <c r="CP117" s="793"/>
      <c r="CQ117" s="793"/>
      <c r="CR117" s="793"/>
      <c r="CS117" s="793"/>
      <c r="CT117" s="793"/>
      <c r="CU117" s="793"/>
      <c r="CV117" s="793"/>
      <c r="CW117" s="793"/>
      <c r="CX117" s="793"/>
      <c r="CY117" s="793"/>
      <c r="CZ117" s="793"/>
      <c r="DA117" s="793"/>
      <c r="DB117" s="793"/>
      <c r="DC117" s="793"/>
      <c r="DD117" s="793"/>
      <c r="DE117" s="793"/>
      <c r="DF117" s="794"/>
      <c r="DG117" s="820" t="s">
        <v>447</v>
      </c>
      <c r="DH117" s="821"/>
      <c r="DI117" s="821"/>
      <c r="DJ117" s="821"/>
      <c r="DK117" s="822"/>
      <c r="DL117" s="823" t="s">
        <v>447</v>
      </c>
      <c r="DM117" s="821"/>
      <c r="DN117" s="821"/>
      <c r="DO117" s="821"/>
      <c r="DP117" s="822"/>
      <c r="DQ117" s="823" t="s">
        <v>445</v>
      </c>
      <c r="DR117" s="821"/>
      <c r="DS117" s="821"/>
      <c r="DT117" s="821"/>
      <c r="DU117" s="822"/>
      <c r="DV117" s="865" t="s">
        <v>447</v>
      </c>
      <c r="DW117" s="866"/>
      <c r="DX117" s="866"/>
      <c r="DY117" s="866"/>
      <c r="DZ117" s="867"/>
    </row>
    <row r="118" spans="1:130" s="214" customFormat="1" ht="26.25" customHeight="1" x14ac:dyDescent="0.2">
      <c r="A118" s="936" t="s">
        <v>440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9" t="s">
        <v>437</v>
      </c>
      <c r="AB118" s="937"/>
      <c r="AC118" s="937"/>
      <c r="AD118" s="937"/>
      <c r="AE118" s="938"/>
      <c r="AF118" s="939" t="s">
        <v>438</v>
      </c>
      <c r="AG118" s="937"/>
      <c r="AH118" s="937"/>
      <c r="AI118" s="937"/>
      <c r="AJ118" s="938"/>
      <c r="AK118" s="939" t="s">
        <v>310</v>
      </c>
      <c r="AL118" s="937"/>
      <c r="AM118" s="937"/>
      <c r="AN118" s="937"/>
      <c r="AO118" s="938"/>
      <c r="AP118" s="940" t="s">
        <v>439</v>
      </c>
      <c r="AQ118" s="941"/>
      <c r="AR118" s="941"/>
      <c r="AS118" s="941"/>
      <c r="AT118" s="942"/>
      <c r="AU118" s="973"/>
      <c r="AV118" s="974"/>
      <c r="AW118" s="974"/>
      <c r="AX118" s="974"/>
      <c r="AY118" s="974"/>
      <c r="AZ118" s="879" t="s">
        <v>470</v>
      </c>
      <c r="BA118" s="880"/>
      <c r="BB118" s="880"/>
      <c r="BC118" s="880"/>
      <c r="BD118" s="880"/>
      <c r="BE118" s="880"/>
      <c r="BF118" s="880"/>
      <c r="BG118" s="880"/>
      <c r="BH118" s="880"/>
      <c r="BI118" s="880"/>
      <c r="BJ118" s="880"/>
      <c r="BK118" s="880"/>
      <c r="BL118" s="880"/>
      <c r="BM118" s="880"/>
      <c r="BN118" s="880"/>
      <c r="BO118" s="880"/>
      <c r="BP118" s="881"/>
      <c r="BQ118" s="920" t="s">
        <v>420</v>
      </c>
      <c r="BR118" s="886"/>
      <c r="BS118" s="886"/>
      <c r="BT118" s="886"/>
      <c r="BU118" s="886"/>
      <c r="BV118" s="886" t="s">
        <v>471</v>
      </c>
      <c r="BW118" s="886"/>
      <c r="BX118" s="886"/>
      <c r="BY118" s="886"/>
      <c r="BZ118" s="886"/>
      <c r="CA118" s="886" t="s">
        <v>472</v>
      </c>
      <c r="CB118" s="886"/>
      <c r="CC118" s="886"/>
      <c r="CD118" s="886"/>
      <c r="CE118" s="886"/>
      <c r="CF118" s="916" t="s">
        <v>398</v>
      </c>
      <c r="CG118" s="917"/>
      <c r="CH118" s="917"/>
      <c r="CI118" s="917"/>
      <c r="CJ118" s="917"/>
      <c r="CK118" s="968"/>
      <c r="CL118" s="862"/>
      <c r="CM118" s="856" t="s">
        <v>473</v>
      </c>
      <c r="CN118" s="793"/>
      <c r="CO118" s="793"/>
      <c r="CP118" s="793"/>
      <c r="CQ118" s="793"/>
      <c r="CR118" s="793"/>
      <c r="CS118" s="793"/>
      <c r="CT118" s="793"/>
      <c r="CU118" s="793"/>
      <c r="CV118" s="793"/>
      <c r="CW118" s="793"/>
      <c r="CX118" s="793"/>
      <c r="CY118" s="793"/>
      <c r="CZ118" s="793"/>
      <c r="DA118" s="793"/>
      <c r="DB118" s="793"/>
      <c r="DC118" s="793"/>
      <c r="DD118" s="793"/>
      <c r="DE118" s="793"/>
      <c r="DF118" s="794"/>
      <c r="DG118" s="820" t="s">
        <v>472</v>
      </c>
      <c r="DH118" s="821"/>
      <c r="DI118" s="821"/>
      <c r="DJ118" s="821"/>
      <c r="DK118" s="822"/>
      <c r="DL118" s="823" t="s">
        <v>474</v>
      </c>
      <c r="DM118" s="821"/>
      <c r="DN118" s="821"/>
      <c r="DO118" s="821"/>
      <c r="DP118" s="822"/>
      <c r="DQ118" s="823" t="s">
        <v>474</v>
      </c>
      <c r="DR118" s="821"/>
      <c r="DS118" s="821"/>
      <c r="DT118" s="821"/>
      <c r="DU118" s="822"/>
      <c r="DV118" s="865" t="s">
        <v>475</v>
      </c>
      <c r="DW118" s="866"/>
      <c r="DX118" s="866"/>
      <c r="DY118" s="866"/>
      <c r="DZ118" s="867"/>
    </row>
    <row r="119" spans="1:130" s="214" customFormat="1" ht="26.25" customHeight="1" x14ac:dyDescent="0.2">
      <c r="A119" s="859" t="s">
        <v>443</v>
      </c>
      <c r="B119" s="860"/>
      <c r="C119" s="901" t="s">
        <v>444</v>
      </c>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50"/>
      <c r="AA119" s="929" t="s">
        <v>398</v>
      </c>
      <c r="AB119" s="930"/>
      <c r="AC119" s="930"/>
      <c r="AD119" s="930"/>
      <c r="AE119" s="931"/>
      <c r="AF119" s="932" t="s">
        <v>471</v>
      </c>
      <c r="AG119" s="930"/>
      <c r="AH119" s="930"/>
      <c r="AI119" s="930"/>
      <c r="AJ119" s="931"/>
      <c r="AK119" s="932" t="s">
        <v>420</v>
      </c>
      <c r="AL119" s="930"/>
      <c r="AM119" s="930"/>
      <c r="AN119" s="930"/>
      <c r="AO119" s="931"/>
      <c r="AP119" s="933" t="s">
        <v>474</v>
      </c>
      <c r="AQ119" s="934"/>
      <c r="AR119" s="934"/>
      <c r="AS119" s="934"/>
      <c r="AT119" s="935"/>
      <c r="AU119" s="975"/>
      <c r="AV119" s="976"/>
      <c r="AW119" s="976"/>
      <c r="AX119" s="976"/>
      <c r="AY119" s="976"/>
      <c r="AZ119" s="237" t="s">
        <v>191</v>
      </c>
      <c r="BA119" s="237"/>
      <c r="BB119" s="237"/>
      <c r="BC119" s="237"/>
      <c r="BD119" s="237"/>
      <c r="BE119" s="237"/>
      <c r="BF119" s="237"/>
      <c r="BG119" s="237"/>
      <c r="BH119" s="237"/>
      <c r="BI119" s="237"/>
      <c r="BJ119" s="237"/>
      <c r="BK119" s="237"/>
      <c r="BL119" s="237"/>
      <c r="BM119" s="237"/>
      <c r="BN119" s="237"/>
      <c r="BO119" s="918" t="s">
        <v>476</v>
      </c>
      <c r="BP119" s="919"/>
      <c r="BQ119" s="920">
        <v>26508616</v>
      </c>
      <c r="BR119" s="886"/>
      <c r="BS119" s="886"/>
      <c r="BT119" s="886"/>
      <c r="BU119" s="886"/>
      <c r="BV119" s="886">
        <v>25295083</v>
      </c>
      <c r="BW119" s="886"/>
      <c r="BX119" s="886"/>
      <c r="BY119" s="886"/>
      <c r="BZ119" s="886"/>
      <c r="CA119" s="886">
        <v>27685333</v>
      </c>
      <c r="CB119" s="886"/>
      <c r="CC119" s="886"/>
      <c r="CD119" s="886"/>
      <c r="CE119" s="886"/>
      <c r="CF119" s="789"/>
      <c r="CG119" s="790"/>
      <c r="CH119" s="790"/>
      <c r="CI119" s="790"/>
      <c r="CJ119" s="875"/>
      <c r="CK119" s="969"/>
      <c r="CL119" s="864"/>
      <c r="CM119" s="879" t="s">
        <v>477</v>
      </c>
      <c r="CN119" s="880"/>
      <c r="CO119" s="880"/>
      <c r="CP119" s="880"/>
      <c r="CQ119" s="880"/>
      <c r="CR119" s="880"/>
      <c r="CS119" s="880"/>
      <c r="CT119" s="880"/>
      <c r="CU119" s="880"/>
      <c r="CV119" s="880"/>
      <c r="CW119" s="880"/>
      <c r="CX119" s="880"/>
      <c r="CY119" s="880"/>
      <c r="CZ119" s="880"/>
      <c r="DA119" s="880"/>
      <c r="DB119" s="880"/>
      <c r="DC119" s="880"/>
      <c r="DD119" s="880"/>
      <c r="DE119" s="880"/>
      <c r="DF119" s="881"/>
      <c r="DG119" s="804" t="s">
        <v>472</v>
      </c>
      <c r="DH119" s="805"/>
      <c r="DI119" s="805"/>
      <c r="DJ119" s="805"/>
      <c r="DK119" s="806"/>
      <c r="DL119" s="807" t="s">
        <v>398</v>
      </c>
      <c r="DM119" s="805"/>
      <c r="DN119" s="805"/>
      <c r="DO119" s="805"/>
      <c r="DP119" s="806"/>
      <c r="DQ119" s="807" t="s">
        <v>471</v>
      </c>
      <c r="DR119" s="805"/>
      <c r="DS119" s="805"/>
      <c r="DT119" s="805"/>
      <c r="DU119" s="806"/>
      <c r="DV119" s="889" t="s">
        <v>420</v>
      </c>
      <c r="DW119" s="890"/>
      <c r="DX119" s="890"/>
      <c r="DY119" s="890"/>
      <c r="DZ119" s="891"/>
    </row>
    <row r="120" spans="1:130" s="214" customFormat="1" ht="26.25" customHeight="1" x14ac:dyDescent="0.2">
      <c r="A120" s="861"/>
      <c r="B120" s="862"/>
      <c r="C120" s="856" t="s">
        <v>449</v>
      </c>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4"/>
      <c r="AA120" s="820" t="s">
        <v>398</v>
      </c>
      <c r="AB120" s="821"/>
      <c r="AC120" s="821"/>
      <c r="AD120" s="821"/>
      <c r="AE120" s="822"/>
      <c r="AF120" s="823" t="s">
        <v>478</v>
      </c>
      <c r="AG120" s="821"/>
      <c r="AH120" s="821"/>
      <c r="AI120" s="821"/>
      <c r="AJ120" s="822"/>
      <c r="AK120" s="823" t="s">
        <v>474</v>
      </c>
      <c r="AL120" s="821"/>
      <c r="AM120" s="821"/>
      <c r="AN120" s="821"/>
      <c r="AO120" s="822"/>
      <c r="AP120" s="865" t="s">
        <v>398</v>
      </c>
      <c r="AQ120" s="866"/>
      <c r="AR120" s="866"/>
      <c r="AS120" s="866"/>
      <c r="AT120" s="867"/>
      <c r="AU120" s="921" t="s">
        <v>479</v>
      </c>
      <c r="AV120" s="922"/>
      <c r="AW120" s="922"/>
      <c r="AX120" s="922"/>
      <c r="AY120" s="923"/>
      <c r="AZ120" s="901" t="s">
        <v>480</v>
      </c>
      <c r="BA120" s="849"/>
      <c r="BB120" s="849"/>
      <c r="BC120" s="849"/>
      <c r="BD120" s="849"/>
      <c r="BE120" s="849"/>
      <c r="BF120" s="849"/>
      <c r="BG120" s="849"/>
      <c r="BH120" s="849"/>
      <c r="BI120" s="849"/>
      <c r="BJ120" s="849"/>
      <c r="BK120" s="849"/>
      <c r="BL120" s="849"/>
      <c r="BM120" s="849"/>
      <c r="BN120" s="849"/>
      <c r="BO120" s="849"/>
      <c r="BP120" s="850"/>
      <c r="BQ120" s="902">
        <v>7208751</v>
      </c>
      <c r="BR120" s="883"/>
      <c r="BS120" s="883"/>
      <c r="BT120" s="883"/>
      <c r="BU120" s="883"/>
      <c r="BV120" s="883">
        <v>7320919</v>
      </c>
      <c r="BW120" s="883"/>
      <c r="BX120" s="883"/>
      <c r="BY120" s="883"/>
      <c r="BZ120" s="883"/>
      <c r="CA120" s="883">
        <v>8304709</v>
      </c>
      <c r="CB120" s="883"/>
      <c r="CC120" s="883"/>
      <c r="CD120" s="883"/>
      <c r="CE120" s="883"/>
      <c r="CF120" s="907">
        <v>56.6</v>
      </c>
      <c r="CG120" s="908"/>
      <c r="CH120" s="908"/>
      <c r="CI120" s="908"/>
      <c r="CJ120" s="908"/>
      <c r="CK120" s="909" t="s">
        <v>481</v>
      </c>
      <c r="CL120" s="893"/>
      <c r="CM120" s="893"/>
      <c r="CN120" s="893"/>
      <c r="CO120" s="894"/>
      <c r="CP120" s="913" t="s">
        <v>482</v>
      </c>
      <c r="CQ120" s="914"/>
      <c r="CR120" s="914"/>
      <c r="CS120" s="914"/>
      <c r="CT120" s="914"/>
      <c r="CU120" s="914"/>
      <c r="CV120" s="914"/>
      <c r="CW120" s="914"/>
      <c r="CX120" s="914"/>
      <c r="CY120" s="914"/>
      <c r="CZ120" s="914"/>
      <c r="DA120" s="914"/>
      <c r="DB120" s="914"/>
      <c r="DC120" s="914"/>
      <c r="DD120" s="914"/>
      <c r="DE120" s="914"/>
      <c r="DF120" s="915"/>
      <c r="DG120" s="902">
        <v>3790490</v>
      </c>
      <c r="DH120" s="883"/>
      <c r="DI120" s="883"/>
      <c r="DJ120" s="883"/>
      <c r="DK120" s="883"/>
      <c r="DL120" s="883">
        <v>2866760</v>
      </c>
      <c r="DM120" s="883"/>
      <c r="DN120" s="883"/>
      <c r="DO120" s="883"/>
      <c r="DP120" s="883"/>
      <c r="DQ120" s="883">
        <v>3855999</v>
      </c>
      <c r="DR120" s="883"/>
      <c r="DS120" s="883"/>
      <c r="DT120" s="883"/>
      <c r="DU120" s="883"/>
      <c r="DV120" s="884">
        <v>26.3</v>
      </c>
      <c r="DW120" s="884"/>
      <c r="DX120" s="884"/>
      <c r="DY120" s="884"/>
      <c r="DZ120" s="885"/>
    </row>
    <row r="121" spans="1:130" s="214" customFormat="1" ht="26.25" customHeight="1" x14ac:dyDescent="0.2">
      <c r="A121" s="861"/>
      <c r="B121" s="862"/>
      <c r="C121" s="904" t="s">
        <v>483</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20" t="s">
        <v>478</v>
      </c>
      <c r="AB121" s="821"/>
      <c r="AC121" s="821"/>
      <c r="AD121" s="821"/>
      <c r="AE121" s="822"/>
      <c r="AF121" s="823" t="s">
        <v>475</v>
      </c>
      <c r="AG121" s="821"/>
      <c r="AH121" s="821"/>
      <c r="AI121" s="821"/>
      <c r="AJ121" s="822"/>
      <c r="AK121" s="823" t="s">
        <v>398</v>
      </c>
      <c r="AL121" s="821"/>
      <c r="AM121" s="821"/>
      <c r="AN121" s="821"/>
      <c r="AO121" s="822"/>
      <c r="AP121" s="865" t="s">
        <v>398</v>
      </c>
      <c r="AQ121" s="866"/>
      <c r="AR121" s="866"/>
      <c r="AS121" s="866"/>
      <c r="AT121" s="867"/>
      <c r="AU121" s="924"/>
      <c r="AV121" s="925"/>
      <c r="AW121" s="925"/>
      <c r="AX121" s="925"/>
      <c r="AY121" s="926"/>
      <c r="AZ121" s="856" t="s">
        <v>484</v>
      </c>
      <c r="BA121" s="793"/>
      <c r="BB121" s="793"/>
      <c r="BC121" s="793"/>
      <c r="BD121" s="793"/>
      <c r="BE121" s="793"/>
      <c r="BF121" s="793"/>
      <c r="BG121" s="793"/>
      <c r="BH121" s="793"/>
      <c r="BI121" s="793"/>
      <c r="BJ121" s="793"/>
      <c r="BK121" s="793"/>
      <c r="BL121" s="793"/>
      <c r="BM121" s="793"/>
      <c r="BN121" s="793"/>
      <c r="BO121" s="793"/>
      <c r="BP121" s="794"/>
      <c r="BQ121" s="857">
        <v>4568055</v>
      </c>
      <c r="BR121" s="858"/>
      <c r="BS121" s="858"/>
      <c r="BT121" s="858"/>
      <c r="BU121" s="858"/>
      <c r="BV121" s="858">
        <v>4064100</v>
      </c>
      <c r="BW121" s="858"/>
      <c r="BX121" s="858"/>
      <c r="BY121" s="858"/>
      <c r="BZ121" s="858"/>
      <c r="CA121" s="858">
        <v>4740828</v>
      </c>
      <c r="CB121" s="858"/>
      <c r="CC121" s="858"/>
      <c r="CD121" s="858"/>
      <c r="CE121" s="858"/>
      <c r="CF121" s="916">
        <v>32.299999999999997</v>
      </c>
      <c r="CG121" s="917"/>
      <c r="CH121" s="917"/>
      <c r="CI121" s="917"/>
      <c r="CJ121" s="917"/>
      <c r="CK121" s="910"/>
      <c r="CL121" s="896"/>
      <c r="CM121" s="896"/>
      <c r="CN121" s="896"/>
      <c r="CO121" s="897"/>
      <c r="CP121" s="876" t="s">
        <v>485</v>
      </c>
      <c r="CQ121" s="877"/>
      <c r="CR121" s="877"/>
      <c r="CS121" s="877"/>
      <c r="CT121" s="877"/>
      <c r="CU121" s="877"/>
      <c r="CV121" s="877"/>
      <c r="CW121" s="877"/>
      <c r="CX121" s="877"/>
      <c r="CY121" s="877"/>
      <c r="CZ121" s="877"/>
      <c r="DA121" s="877"/>
      <c r="DB121" s="877"/>
      <c r="DC121" s="877"/>
      <c r="DD121" s="877"/>
      <c r="DE121" s="877"/>
      <c r="DF121" s="878"/>
      <c r="DG121" s="857">
        <v>218860</v>
      </c>
      <c r="DH121" s="858"/>
      <c r="DI121" s="858"/>
      <c r="DJ121" s="858"/>
      <c r="DK121" s="858"/>
      <c r="DL121" s="858">
        <v>192600</v>
      </c>
      <c r="DM121" s="858"/>
      <c r="DN121" s="858"/>
      <c r="DO121" s="858"/>
      <c r="DP121" s="858"/>
      <c r="DQ121" s="858">
        <v>181090</v>
      </c>
      <c r="DR121" s="858"/>
      <c r="DS121" s="858"/>
      <c r="DT121" s="858"/>
      <c r="DU121" s="858"/>
      <c r="DV121" s="835">
        <v>1.2</v>
      </c>
      <c r="DW121" s="835"/>
      <c r="DX121" s="835"/>
      <c r="DY121" s="835"/>
      <c r="DZ121" s="836"/>
    </row>
    <row r="122" spans="1:130" s="214" customFormat="1" ht="26.25" customHeight="1" x14ac:dyDescent="0.2">
      <c r="A122" s="861"/>
      <c r="B122" s="862"/>
      <c r="C122" s="856" t="s">
        <v>460</v>
      </c>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4"/>
      <c r="AA122" s="820" t="s">
        <v>398</v>
      </c>
      <c r="AB122" s="821"/>
      <c r="AC122" s="821"/>
      <c r="AD122" s="821"/>
      <c r="AE122" s="822"/>
      <c r="AF122" s="823" t="s">
        <v>475</v>
      </c>
      <c r="AG122" s="821"/>
      <c r="AH122" s="821"/>
      <c r="AI122" s="821"/>
      <c r="AJ122" s="822"/>
      <c r="AK122" s="823" t="s">
        <v>398</v>
      </c>
      <c r="AL122" s="821"/>
      <c r="AM122" s="821"/>
      <c r="AN122" s="821"/>
      <c r="AO122" s="822"/>
      <c r="AP122" s="865" t="s">
        <v>129</v>
      </c>
      <c r="AQ122" s="866"/>
      <c r="AR122" s="866"/>
      <c r="AS122" s="866"/>
      <c r="AT122" s="867"/>
      <c r="AU122" s="924"/>
      <c r="AV122" s="925"/>
      <c r="AW122" s="925"/>
      <c r="AX122" s="925"/>
      <c r="AY122" s="926"/>
      <c r="AZ122" s="879" t="s">
        <v>486</v>
      </c>
      <c r="BA122" s="880"/>
      <c r="BB122" s="880"/>
      <c r="BC122" s="880"/>
      <c r="BD122" s="880"/>
      <c r="BE122" s="880"/>
      <c r="BF122" s="880"/>
      <c r="BG122" s="880"/>
      <c r="BH122" s="880"/>
      <c r="BI122" s="880"/>
      <c r="BJ122" s="880"/>
      <c r="BK122" s="880"/>
      <c r="BL122" s="880"/>
      <c r="BM122" s="880"/>
      <c r="BN122" s="880"/>
      <c r="BO122" s="880"/>
      <c r="BP122" s="881"/>
      <c r="BQ122" s="920">
        <v>20422463</v>
      </c>
      <c r="BR122" s="886"/>
      <c r="BS122" s="886"/>
      <c r="BT122" s="886"/>
      <c r="BU122" s="886"/>
      <c r="BV122" s="886">
        <v>19977169</v>
      </c>
      <c r="BW122" s="886"/>
      <c r="BX122" s="886"/>
      <c r="BY122" s="886"/>
      <c r="BZ122" s="886"/>
      <c r="CA122" s="886">
        <v>19814350</v>
      </c>
      <c r="CB122" s="886"/>
      <c r="CC122" s="886"/>
      <c r="CD122" s="886"/>
      <c r="CE122" s="886"/>
      <c r="CF122" s="887">
        <v>135.1</v>
      </c>
      <c r="CG122" s="888"/>
      <c r="CH122" s="888"/>
      <c r="CI122" s="888"/>
      <c r="CJ122" s="888"/>
      <c r="CK122" s="910"/>
      <c r="CL122" s="896"/>
      <c r="CM122" s="896"/>
      <c r="CN122" s="896"/>
      <c r="CO122" s="897"/>
      <c r="CP122" s="876" t="s">
        <v>412</v>
      </c>
      <c r="CQ122" s="877"/>
      <c r="CR122" s="877"/>
      <c r="CS122" s="877"/>
      <c r="CT122" s="877"/>
      <c r="CU122" s="877"/>
      <c r="CV122" s="877"/>
      <c r="CW122" s="877"/>
      <c r="CX122" s="877"/>
      <c r="CY122" s="877"/>
      <c r="CZ122" s="877"/>
      <c r="DA122" s="877"/>
      <c r="DB122" s="877"/>
      <c r="DC122" s="877"/>
      <c r="DD122" s="877"/>
      <c r="DE122" s="877"/>
      <c r="DF122" s="878"/>
      <c r="DG122" s="857" t="s">
        <v>420</v>
      </c>
      <c r="DH122" s="858"/>
      <c r="DI122" s="858"/>
      <c r="DJ122" s="858"/>
      <c r="DK122" s="858"/>
      <c r="DL122" s="858">
        <v>226</v>
      </c>
      <c r="DM122" s="858"/>
      <c r="DN122" s="858"/>
      <c r="DO122" s="858"/>
      <c r="DP122" s="858"/>
      <c r="DQ122" s="858">
        <v>201</v>
      </c>
      <c r="DR122" s="858"/>
      <c r="DS122" s="858"/>
      <c r="DT122" s="858"/>
      <c r="DU122" s="858"/>
      <c r="DV122" s="835">
        <v>0</v>
      </c>
      <c r="DW122" s="835"/>
      <c r="DX122" s="835"/>
      <c r="DY122" s="835"/>
      <c r="DZ122" s="836"/>
    </row>
    <row r="123" spans="1:130" s="214" customFormat="1" ht="26.25" customHeight="1" x14ac:dyDescent="0.2">
      <c r="A123" s="861"/>
      <c r="B123" s="862"/>
      <c r="C123" s="856" t="s">
        <v>466</v>
      </c>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4"/>
      <c r="AA123" s="820">
        <v>13370</v>
      </c>
      <c r="AB123" s="821"/>
      <c r="AC123" s="821"/>
      <c r="AD123" s="821"/>
      <c r="AE123" s="822"/>
      <c r="AF123" s="823">
        <v>2120</v>
      </c>
      <c r="AG123" s="821"/>
      <c r="AH123" s="821"/>
      <c r="AI123" s="821"/>
      <c r="AJ123" s="822"/>
      <c r="AK123" s="823" t="s">
        <v>129</v>
      </c>
      <c r="AL123" s="821"/>
      <c r="AM123" s="821"/>
      <c r="AN123" s="821"/>
      <c r="AO123" s="822"/>
      <c r="AP123" s="865" t="s">
        <v>474</v>
      </c>
      <c r="AQ123" s="866"/>
      <c r="AR123" s="866"/>
      <c r="AS123" s="866"/>
      <c r="AT123" s="867"/>
      <c r="AU123" s="927"/>
      <c r="AV123" s="928"/>
      <c r="AW123" s="928"/>
      <c r="AX123" s="928"/>
      <c r="AY123" s="928"/>
      <c r="AZ123" s="237" t="s">
        <v>191</v>
      </c>
      <c r="BA123" s="237"/>
      <c r="BB123" s="237"/>
      <c r="BC123" s="237"/>
      <c r="BD123" s="237"/>
      <c r="BE123" s="237"/>
      <c r="BF123" s="237"/>
      <c r="BG123" s="237"/>
      <c r="BH123" s="237"/>
      <c r="BI123" s="237"/>
      <c r="BJ123" s="237"/>
      <c r="BK123" s="237"/>
      <c r="BL123" s="237"/>
      <c r="BM123" s="237"/>
      <c r="BN123" s="237"/>
      <c r="BO123" s="918" t="s">
        <v>487</v>
      </c>
      <c r="BP123" s="919"/>
      <c r="BQ123" s="873">
        <v>32199269</v>
      </c>
      <c r="BR123" s="874"/>
      <c r="BS123" s="874"/>
      <c r="BT123" s="874"/>
      <c r="BU123" s="874"/>
      <c r="BV123" s="874">
        <v>31362188</v>
      </c>
      <c r="BW123" s="874"/>
      <c r="BX123" s="874"/>
      <c r="BY123" s="874"/>
      <c r="BZ123" s="874"/>
      <c r="CA123" s="874">
        <v>32859887</v>
      </c>
      <c r="CB123" s="874"/>
      <c r="CC123" s="874"/>
      <c r="CD123" s="874"/>
      <c r="CE123" s="874"/>
      <c r="CF123" s="789"/>
      <c r="CG123" s="790"/>
      <c r="CH123" s="790"/>
      <c r="CI123" s="790"/>
      <c r="CJ123" s="875"/>
      <c r="CK123" s="910"/>
      <c r="CL123" s="896"/>
      <c r="CM123" s="896"/>
      <c r="CN123" s="896"/>
      <c r="CO123" s="897"/>
      <c r="CP123" s="876"/>
      <c r="CQ123" s="877"/>
      <c r="CR123" s="877"/>
      <c r="CS123" s="877"/>
      <c r="CT123" s="877"/>
      <c r="CU123" s="877"/>
      <c r="CV123" s="877"/>
      <c r="CW123" s="877"/>
      <c r="CX123" s="877"/>
      <c r="CY123" s="877"/>
      <c r="CZ123" s="877"/>
      <c r="DA123" s="877"/>
      <c r="DB123" s="877"/>
      <c r="DC123" s="877"/>
      <c r="DD123" s="877"/>
      <c r="DE123" s="877"/>
      <c r="DF123" s="878"/>
      <c r="DG123" s="820"/>
      <c r="DH123" s="821"/>
      <c r="DI123" s="821"/>
      <c r="DJ123" s="821"/>
      <c r="DK123" s="822"/>
      <c r="DL123" s="823"/>
      <c r="DM123" s="821"/>
      <c r="DN123" s="821"/>
      <c r="DO123" s="821"/>
      <c r="DP123" s="822"/>
      <c r="DQ123" s="823"/>
      <c r="DR123" s="821"/>
      <c r="DS123" s="821"/>
      <c r="DT123" s="821"/>
      <c r="DU123" s="822"/>
      <c r="DV123" s="865"/>
      <c r="DW123" s="866"/>
      <c r="DX123" s="866"/>
      <c r="DY123" s="866"/>
      <c r="DZ123" s="867"/>
    </row>
    <row r="124" spans="1:130" s="214" customFormat="1" ht="26.25" customHeight="1" thickBot="1" x14ac:dyDescent="0.25">
      <c r="A124" s="861"/>
      <c r="B124" s="862"/>
      <c r="C124" s="856" t="s">
        <v>469</v>
      </c>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4"/>
      <c r="AA124" s="820" t="s">
        <v>471</v>
      </c>
      <c r="AB124" s="821"/>
      <c r="AC124" s="821"/>
      <c r="AD124" s="821"/>
      <c r="AE124" s="822"/>
      <c r="AF124" s="823" t="s">
        <v>472</v>
      </c>
      <c r="AG124" s="821"/>
      <c r="AH124" s="821"/>
      <c r="AI124" s="821"/>
      <c r="AJ124" s="822"/>
      <c r="AK124" s="823" t="s">
        <v>488</v>
      </c>
      <c r="AL124" s="821"/>
      <c r="AM124" s="821"/>
      <c r="AN124" s="821"/>
      <c r="AO124" s="822"/>
      <c r="AP124" s="865" t="s">
        <v>488</v>
      </c>
      <c r="AQ124" s="866"/>
      <c r="AR124" s="866"/>
      <c r="AS124" s="866"/>
      <c r="AT124" s="867"/>
      <c r="AU124" s="868" t="s">
        <v>489</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t="s">
        <v>472</v>
      </c>
      <c r="BR124" s="872"/>
      <c r="BS124" s="872"/>
      <c r="BT124" s="872"/>
      <c r="BU124" s="872"/>
      <c r="BV124" s="872" t="s">
        <v>474</v>
      </c>
      <c r="BW124" s="872"/>
      <c r="BX124" s="872"/>
      <c r="BY124" s="872"/>
      <c r="BZ124" s="872"/>
      <c r="CA124" s="872" t="s">
        <v>475</v>
      </c>
      <c r="CB124" s="872"/>
      <c r="CC124" s="872"/>
      <c r="CD124" s="872"/>
      <c r="CE124" s="872"/>
      <c r="CF124" s="767"/>
      <c r="CG124" s="768"/>
      <c r="CH124" s="768"/>
      <c r="CI124" s="768"/>
      <c r="CJ124" s="903"/>
      <c r="CK124" s="911"/>
      <c r="CL124" s="911"/>
      <c r="CM124" s="911"/>
      <c r="CN124" s="911"/>
      <c r="CO124" s="912"/>
      <c r="CP124" s="876" t="s">
        <v>490</v>
      </c>
      <c r="CQ124" s="877"/>
      <c r="CR124" s="877"/>
      <c r="CS124" s="877"/>
      <c r="CT124" s="877"/>
      <c r="CU124" s="877"/>
      <c r="CV124" s="877"/>
      <c r="CW124" s="877"/>
      <c r="CX124" s="877"/>
      <c r="CY124" s="877"/>
      <c r="CZ124" s="877"/>
      <c r="DA124" s="877"/>
      <c r="DB124" s="877"/>
      <c r="DC124" s="877"/>
      <c r="DD124" s="877"/>
      <c r="DE124" s="877"/>
      <c r="DF124" s="878"/>
      <c r="DG124" s="804" t="s">
        <v>420</v>
      </c>
      <c r="DH124" s="805"/>
      <c r="DI124" s="805"/>
      <c r="DJ124" s="805"/>
      <c r="DK124" s="806"/>
      <c r="DL124" s="807" t="s">
        <v>475</v>
      </c>
      <c r="DM124" s="805"/>
      <c r="DN124" s="805"/>
      <c r="DO124" s="805"/>
      <c r="DP124" s="806"/>
      <c r="DQ124" s="807" t="s">
        <v>475</v>
      </c>
      <c r="DR124" s="805"/>
      <c r="DS124" s="805"/>
      <c r="DT124" s="805"/>
      <c r="DU124" s="806"/>
      <c r="DV124" s="889" t="s">
        <v>471</v>
      </c>
      <c r="DW124" s="890"/>
      <c r="DX124" s="890"/>
      <c r="DY124" s="890"/>
      <c r="DZ124" s="891"/>
    </row>
    <row r="125" spans="1:130" s="214" customFormat="1" ht="26.25" customHeight="1" x14ac:dyDescent="0.2">
      <c r="A125" s="861"/>
      <c r="B125" s="862"/>
      <c r="C125" s="856" t="s">
        <v>473</v>
      </c>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4"/>
      <c r="AA125" s="820" t="s">
        <v>488</v>
      </c>
      <c r="AB125" s="821"/>
      <c r="AC125" s="821"/>
      <c r="AD125" s="821"/>
      <c r="AE125" s="822"/>
      <c r="AF125" s="823" t="s">
        <v>129</v>
      </c>
      <c r="AG125" s="821"/>
      <c r="AH125" s="821"/>
      <c r="AI125" s="821"/>
      <c r="AJ125" s="822"/>
      <c r="AK125" s="823" t="s">
        <v>471</v>
      </c>
      <c r="AL125" s="821"/>
      <c r="AM125" s="821"/>
      <c r="AN125" s="821"/>
      <c r="AO125" s="822"/>
      <c r="AP125" s="865" t="s">
        <v>129</v>
      </c>
      <c r="AQ125" s="866"/>
      <c r="AR125" s="866"/>
      <c r="AS125" s="866"/>
      <c r="AT125" s="867"/>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92" t="s">
        <v>491</v>
      </c>
      <c r="CL125" s="893"/>
      <c r="CM125" s="893"/>
      <c r="CN125" s="893"/>
      <c r="CO125" s="894"/>
      <c r="CP125" s="901" t="s">
        <v>492</v>
      </c>
      <c r="CQ125" s="849"/>
      <c r="CR125" s="849"/>
      <c r="CS125" s="849"/>
      <c r="CT125" s="849"/>
      <c r="CU125" s="849"/>
      <c r="CV125" s="849"/>
      <c r="CW125" s="849"/>
      <c r="CX125" s="849"/>
      <c r="CY125" s="849"/>
      <c r="CZ125" s="849"/>
      <c r="DA125" s="849"/>
      <c r="DB125" s="849"/>
      <c r="DC125" s="849"/>
      <c r="DD125" s="849"/>
      <c r="DE125" s="849"/>
      <c r="DF125" s="850"/>
      <c r="DG125" s="902" t="s">
        <v>471</v>
      </c>
      <c r="DH125" s="883"/>
      <c r="DI125" s="883"/>
      <c r="DJ125" s="883"/>
      <c r="DK125" s="883"/>
      <c r="DL125" s="883" t="s">
        <v>129</v>
      </c>
      <c r="DM125" s="883"/>
      <c r="DN125" s="883"/>
      <c r="DO125" s="883"/>
      <c r="DP125" s="883"/>
      <c r="DQ125" s="883" t="s">
        <v>478</v>
      </c>
      <c r="DR125" s="883"/>
      <c r="DS125" s="883"/>
      <c r="DT125" s="883"/>
      <c r="DU125" s="883"/>
      <c r="DV125" s="884" t="s">
        <v>471</v>
      </c>
      <c r="DW125" s="884"/>
      <c r="DX125" s="884"/>
      <c r="DY125" s="884"/>
      <c r="DZ125" s="885"/>
    </row>
    <row r="126" spans="1:130" s="214" customFormat="1" ht="26.25" customHeight="1" thickBot="1" x14ac:dyDescent="0.25">
      <c r="A126" s="861"/>
      <c r="B126" s="862"/>
      <c r="C126" s="856" t="s">
        <v>477</v>
      </c>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4"/>
      <c r="AA126" s="820">
        <v>12147</v>
      </c>
      <c r="AB126" s="821"/>
      <c r="AC126" s="821"/>
      <c r="AD126" s="821"/>
      <c r="AE126" s="822"/>
      <c r="AF126" s="823">
        <v>12147</v>
      </c>
      <c r="AG126" s="821"/>
      <c r="AH126" s="821"/>
      <c r="AI126" s="821"/>
      <c r="AJ126" s="822"/>
      <c r="AK126" s="823">
        <v>12147</v>
      </c>
      <c r="AL126" s="821"/>
      <c r="AM126" s="821"/>
      <c r="AN126" s="821"/>
      <c r="AO126" s="822"/>
      <c r="AP126" s="865">
        <v>0.1</v>
      </c>
      <c r="AQ126" s="866"/>
      <c r="AR126" s="866"/>
      <c r="AS126" s="866"/>
      <c r="AT126" s="867"/>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95"/>
      <c r="CL126" s="896"/>
      <c r="CM126" s="896"/>
      <c r="CN126" s="896"/>
      <c r="CO126" s="897"/>
      <c r="CP126" s="856" t="s">
        <v>493</v>
      </c>
      <c r="CQ126" s="793"/>
      <c r="CR126" s="793"/>
      <c r="CS126" s="793"/>
      <c r="CT126" s="793"/>
      <c r="CU126" s="793"/>
      <c r="CV126" s="793"/>
      <c r="CW126" s="793"/>
      <c r="CX126" s="793"/>
      <c r="CY126" s="793"/>
      <c r="CZ126" s="793"/>
      <c r="DA126" s="793"/>
      <c r="DB126" s="793"/>
      <c r="DC126" s="793"/>
      <c r="DD126" s="793"/>
      <c r="DE126" s="793"/>
      <c r="DF126" s="794"/>
      <c r="DG126" s="857" t="s">
        <v>471</v>
      </c>
      <c r="DH126" s="858"/>
      <c r="DI126" s="858"/>
      <c r="DJ126" s="858"/>
      <c r="DK126" s="858"/>
      <c r="DL126" s="858" t="s">
        <v>420</v>
      </c>
      <c r="DM126" s="858"/>
      <c r="DN126" s="858"/>
      <c r="DO126" s="858"/>
      <c r="DP126" s="858"/>
      <c r="DQ126" s="858" t="s">
        <v>475</v>
      </c>
      <c r="DR126" s="858"/>
      <c r="DS126" s="858"/>
      <c r="DT126" s="858"/>
      <c r="DU126" s="858"/>
      <c r="DV126" s="835" t="s">
        <v>472</v>
      </c>
      <c r="DW126" s="835"/>
      <c r="DX126" s="835"/>
      <c r="DY126" s="835"/>
      <c r="DZ126" s="836"/>
    </row>
    <row r="127" spans="1:130" s="214" customFormat="1" ht="26.25" customHeight="1" x14ac:dyDescent="0.2">
      <c r="A127" s="863"/>
      <c r="B127" s="864"/>
      <c r="C127" s="879" t="s">
        <v>494</v>
      </c>
      <c r="D127" s="880"/>
      <c r="E127" s="880"/>
      <c r="F127" s="880"/>
      <c r="G127" s="880"/>
      <c r="H127" s="880"/>
      <c r="I127" s="880"/>
      <c r="J127" s="880"/>
      <c r="K127" s="880"/>
      <c r="L127" s="880"/>
      <c r="M127" s="880"/>
      <c r="N127" s="880"/>
      <c r="O127" s="880"/>
      <c r="P127" s="880"/>
      <c r="Q127" s="880"/>
      <c r="R127" s="880"/>
      <c r="S127" s="880"/>
      <c r="T127" s="880"/>
      <c r="U127" s="880"/>
      <c r="V127" s="880"/>
      <c r="W127" s="880"/>
      <c r="X127" s="880"/>
      <c r="Y127" s="880"/>
      <c r="Z127" s="881"/>
      <c r="AA127" s="820">
        <v>1899</v>
      </c>
      <c r="AB127" s="821"/>
      <c r="AC127" s="821"/>
      <c r="AD127" s="821"/>
      <c r="AE127" s="822"/>
      <c r="AF127" s="823">
        <v>1641</v>
      </c>
      <c r="AG127" s="821"/>
      <c r="AH127" s="821"/>
      <c r="AI127" s="821"/>
      <c r="AJ127" s="822"/>
      <c r="AK127" s="823">
        <v>847</v>
      </c>
      <c r="AL127" s="821"/>
      <c r="AM127" s="821"/>
      <c r="AN127" s="821"/>
      <c r="AO127" s="822"/>
      <c r="AP127" s="865">
        <v>0</v>
      </c>
      <c r="AQ127" s="866"/>
      <c r="AR127" s="866"/>
      <c r="AS127" s="866"/>
      <c r="AT127" s="867"/>
      <c r="AU127" s="216"/>
      <c r="AV127" s="216"/>
      <c r="AW127" s="216"/>
      <c r="AX127" s="882" t="s">
        <v>495</v>
      </c>
      <c r="AY127" s="853"/>
      <c r="AZ127" s="853"/>
      <c r="BA127" s="853"/>
      <c r="BB127" s="853"/>
      <c r="BC127" s="853"/>
      <c r="BD127" s="853"/>
      <c r="BE127" s="854"/>
      <c r="BF127" s="852" t="s">
        <v>496</v>
      </c>
      <c r="BG127" s="853"/>
      <c r="BH127" s="853"/>
      <c r="BI127" s="853"/>
      <c r="BJ127" s="853"/>
      <c r="BK127" s="853"/>
      <c r="BL127" s="854"/>
      <c r="BM127" s="852" t="s">
        <v>497</v>
      </c>
      <c r="BN127" s="853"/>
      <c r="BO127" s="853"/>
      <c r="BP127" s="853"/>
      <c r="BQ127" s="853"/>
      <c r="BR127" s="853"/>
      <c r="BS127" s="854"/>
      <c r="BT127" s="852" t="s">
        <v>498</v>
      </c>
      <c r="BU127" s="853"/>
      <c r="BV127" s="853"/>
      <c r="BW127" s="853"/>
      <c r="BX127" s="853"/>
      <c r="BY127" s="853"/>
      <c r="BZ127" s="855"/>
      <c r="CA127" s="216"/>
      <c r="CB127" s="216"/>
      <c r="CC127" s="216"/>
      <c r="CD127" s="239"/>
      <c r="CE127" s="239"/>
      <c r="CF127" s="239"/>
      <c r="CG127" s="216"/>
      <c r="CH127" s="216"/>
      <c r="CI127" s="216"/>
      <c r="CJ127" s="238"/>
      <c r="CK127" s="895"/>
      <c r="CL127" s="896"/>
      <c r="CM127" s="896"/>
      <c r="CN127" s="896"/>
      <c r="CO127" s="897"/>
      <c r="CP127" s="856" t="s">
        <v>499</v>
      </c>
      <c r="CQ127" s="793"/>
      <c r="CR127" s="793"/>
      <c r="CS127" s="793"/>
      <c r="CT127" s="793"/>
      <c r="CU127" s="793"/>
      <c r="CV127" s="793"/>
      <c r="CW127" s="793"/>
      <c r="CX127" s="793"/>
      <c r="CY127" s="793"/>
      <c r="CZ127" s="793"/>
      <c r="DA127" s="793"/>
      <c r="DB127" s="793"/>
      <c r="DC127" s="793"/>
      <c r="DD127" s="793"/>
      <c r="DE127" s="793"/>
      <c r="DF127" s="794"/>
      <c r="DG127" s="857" t="s">
        <v>420</v>
      </c>
      <c r="DH127" s="858"/>
      <c r="DI127" s="858"/>
      <c r="DJ127" s="858"/>
      <c r="DK127" s="858"/>
      <c r="DL127" s="858" t="s">
        <v>475</v>
      </c>
      <c r="DM127" s="858"/>
      <c r="DN127" s="858"/>
      <c r="DO127" s="858"/>
      <c r="DP127" s="858"/>
      <c r="DQ127" s="858" t="s">
        <v>420</v>
      </c>
      <c r="DR127" s="858"/>
      <c r="DS127" s="858"/>
      <c r="DT127" s="858"/>
      <c r="DU127" s="858"/>
      <c r="DV127" s="835" t="s">
        <v>471</v>
      </c>
      <c r="DW127" s="835"/>
      <c r="DX127" s="835"/>
      <c r="DY127" s="835"/>
      <c r="DZ127" s="836"/>
    </row>
    <row r="128" spans="1:130" s="214" customFormat="1" ht="26.25" customHeight="1" thickBot="1" x14ac:dyDescent="0.25">
      <c r="A128" s="837" t="s">
        <v>500</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501</v>
      </c>
      <c r="X128" s="839"/>
      <c r="Y128" s="839"/>
      <c r="Z128" s="840"/>
      <c r="AA128" s="841">
        <v>664315</v>
      </c>
      <c r="AB128" s="842"/>
      <c r="AC128" s="842"/>
      <c r="AD128" s="842"/>
      <c r="AE128" s="843"/>
      <c r="AF128" s="844">
        <v>690393</v>
      </c>
      <c r="AG128" s="842"/>
      <c r="AH128" s="842"/>
      <c r="AI128" s="842"/>
      <c r="AJ128" s="843"/>
      <c r="AK128" s="844">
        <v>826266</v>
      </c>
      <c r="AL128" s="842"/>
      <c r="AM128" s="842"/>
      <c r="AN128" s="842"/>
      <c r="AO128" s="843"/>
      <c r="AP128" s="845"/>
      <c r="AQ128" s="846"/>
      <c r="AR128" s="846"/>
      <c r="AS128" s="846"/>
      <c r="AT128" s="847"/>
      <c r="AU128" s="216"/>
      <c r="AV128" s="216"/>
      <c r="AW128" s="216"/>
      <c r="AX128" s="848" t="s">
        <v>502</v>
      </c>
      <c r="AY128" s="849"/>
      <c r="AZ128" s="849"/>
      <c r="BA128" s="849"/>
      <c r="BB128" s="849"/>
      <c r="BC128" s="849"/>
      <c r="BD128" s="849"/>
      <c r="BE128" s="850"/>
      <c r="BF128" s="827" t="s">
        <v>488</v>
      </c>
      <c r="BG128" s="828"/>
      <c r="BH128" s="828"/>
      <c r="BI128" s="828"/>
      <c r="BJ128" s="828"/>
      <c r="BK128" s="828"/>
      <c r="BL128" s="851"/>
      <c r="BM128" s="827">
        <v>12.68</v>
      </c>
      <c r="BN128" s="828"/>
      <c r="BO128" s="828"/>
      <c r="BP128" s="828"/>
      <c r="BQ128" s="828"/>
      <c r="BR128" s="828"/>
      <c r="BS128" s="851"/>
      <c r="BT128" s="827">
        <v>20</v>
      </c>
      <c r="BU128" s="828"/>
      <c r="BV128" s="828"/>
      <c r="BW128" s="828"/>
      <c r="BX128" s="828"/>
      <c r="BY128" s="828"/>
      <c r="BZ128" s="829"/>
      <c r="CA128" s="239"/>
      <c r="CB128" s="239"/>
      <c r="CC128" s="239"/>
      <c r="CD128" s="239"/>
      <c r="CE128" s="239"/>
      <c r="CF128" s="239"/>
      <c r="CG128" s="216"/>
      <c r="CH128" s="216"/>
      <c r="CI128" s="216"/>
      <c r="CJ128" s="238"/>
      <c r="CK128" s="898"/>
      <c r="CL128" s="899"/>
      <c r="CM128" s="899"/>
      <c r="CN128" s="899"/>
      <c r="CO128" s="900"/>
      <c r="CP128" s="830" t="s">
        <v>503</v>
      </c>
      <c r="CQ128" s="771"/>
      <c r="CR128" s="771"/>
      <c r="CS128" s="771"/>
      <c r="CT128" s="771"/>
      <c r="CU128" s="771"/>
      <c r="CV128" s="771"/>
      <c r="CW128" s="771"/>
      <c r="CX128" s="771"/>
      <c r="CY128" s="771"/>
      <c r="CZ128" s="771"/>
      <c r="DA128" s="771"/>
      <c r="DB128" s="771"/>
      <c r="DC128" s="771"/>
      <c r="DD128" s="771"/>
      <c r="DE128" s="771"/>
      <c r="DF128" s="772"/>
      <c r="DG128" s="831" t="s">
        <v>478</v>
      </c>
      <c r="DH128" s="832"/>
      <c r="DI128" s="832"/>
      <c r="DJ128" s="832"/>
      <c r="DK128" s="832"/>
      <c r="DL128" s="832" t="s">
        <v>129</v>
      </c>
      <c r="DM128" s="832"/>
      <c r="DN128" s="832"/>
      <c r="DO128" s="832"/>
      <c r="DP128" s="832"/>
      <c r="DQ128" s="832" t="s">
        <v>420</v>
      </c>
      <c r="DR128" s="832"/>
      <c r="DS128" s="832"/>
      <c r="DT128" s="832"/>
      <c r="DU128" s="832"/>
      <c r="DV128" s="833" t="s">
        <v>488</v>
      </c>
      <c r="DW128" s="833"/>
      <c r="DX128" s="833"/>
      <c r="DY128" s="833"/>
      <c r="DZ128" s="834"/>
    </row>
    <row r="129" spans="1:131" s="214" customFormat="1" ht="26.25" customHeight="1" x14ac:dyDescent="0.2">
      <c r="A129" s="815" t="s">
        <v>108</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504</v>
      </c>
      <c r="X129" s="818"/>
      <c r="Y129" s="818"/>
      <c r="Z129" s="819"/>
      <c r="AA129" s="820">
        <v>14886120</v>
      </c>
      <c r="AB129" s="821"/>
      <c r="AC129" s="821"/>
      <c r="AD129" s="821"/>
      <c r="AE129" s="822"/>
      <c r="AF129" s="823">
        <v>15615128</v>
      </c>
      <c r="AG129" s="821"/>
      <c r="AH129" s="821"/>
      <c r="AI129" s="821"/>
      <c r="AJ129" s="822"/>
      <c r="AK129" s="823">
        <v>16504399</v>
      </c>
      <c r="AL129" s="821"/>
      <c r="AM129" s="821"/>
      <c r="AN129" s="821"/>
      <c r="AO129" s="822"/>
      <c r="AP129" s="824"/>
      <c r="AQ129" s="825"/>
      <c r="AR129" s="825"/>
      <c r="AS129" s="825"/>
      <c r="AT129" s="826"/>
      <c r="AU129" s="217"/>
      <c r="AV129" s="217"/>
      <c r="AW129" s="217"/>
      <c r="AX129" s="792" t="s">
        <v>505</v>
      </c>
      <c r="AY129" s="793"/>
      <c r="AZ129" s="793"/>
      <c r="BA129" s="793"/>
      <c r="BB129" s="793"/>
      <c r="BC129" s="793"/>
      <c r="BD129" s="793"/>
      <c r="BE129" s="794"/>
      <c r="BF129" s="811" t="s">
        <v>506</v>
      </c>
      <c r="BG129" s="812"/>
      <c r="BH129" s="812"/>
      <c r="BI129" s="812"/>
      <c r="BJ129" s="812"/>
      <c r="BK129" s="812"/>
      <c r="BL129" s="813"/>
      <c r="BM129" s="811">
        <v>17.68</v>
      </c>
      <c r="BN129" s="812"/>
      <c r="BO129" s="812"/>
      <c r="BP129" s="812"/>
      <c r="BQ129" s="812"/>
      <c r="BR129" s="812"/>
      <c r="BS129" s="813"/>
      <c r="BT129" s="811">
        <v>30</v>
      </c>
      <c r="BU129" s="812"/>
      <c r="BV129" s="812"/>
      <c r="BW129" s="812"/>
      <c r="BX129" s="812"/>
      <c r="BY129" s="812"/>
      <c r="BZ129" s="814"/>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815" t="s">
        <v>507</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508</v>
      </c>
      <c r="X130" s="818"/>
      <c r="Y130" s="818"/>
      <c r="Z130" s="819"/>
      <c r="AA130" s="820">
        <v>1877148</v>
      </c>
      <c r="AB130" s="821"/>
      <c r="AC130" s="821"/>
      <c r="AD130" s="821"/>
      <c r="AE130" s="822"/>
      <c r="AF130" s="823">
        <v>1908772</v>
      </c>
      <c r="AG130" s="821"/>
      <c r="AH130" s="821"/>
      <c r="AI130" s="821"/>
      <c r="AJ130" s="822"/>
      <c r="AK130" s="823">
        <v>1841580</v>
      </c>
      <c r="AL130" s="821"/>
      <c r="AM130" s="821"/>
      <c r="AN130" s="821"/>
      <c r="AO130" s="822"/>
      <c r="AP130" s="824"/>
      <c r="AQ130" s="825"/>
      <c r="AR130" s="825"/>
      <c r="AS130" s="825"/>
      <c r="AT130" s="826"/>
      <c r="AU130" s="217"/>
      <c r="AV130" s="217"/>
      <c r="AW130" s="217"/>
      <c r="AX130" s="792" t="s">
        <v>509</v>
      </c>
      <c r="AY130" s="793"/>
      <c r="AZ130" s="793"/>
      <c r="BA130" s="793"/>
      <c r="BB130" s="793"/>
      <c r="BC130" s="793"/>
      <c r="BD130" s="793"/>
      <c r="BE130" s="794"/>
      <c r="BF130" s="795">
        <v>0.5</v>
      </c>
      <c r="BG130" s="796"/>
      <c r="BH130" s="796"/>
      <c r="BI130" s="796"/>
      <c r="BJ130" s="796"/>
      <c r="BK130" s="796"/>
      <c r="BL130" s="797"/>
      <c r="BM130" s="795">
        <v>25</v>
      </c>
      <c r="BN130" s="796"/>
      <c r="BO130" s="796"/>
      <c r="BP130" s="796"/>
      <c r="BQ130" s="796"/>
      <c r="BR130" s="796"/>
      <c r="BS130" s="797"/>
      <c r="BT130" s="795">
        <v>35</v>
      </c>
      <c r="BU130" s="796"/>
      <c r="BV130" s="796"/>
      <c r="BW130" s="796"/>
      <c r="BX130" s="796"/>
      <c r="BY130" s="796"/>
      <c r="BZ130" s="798"/>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510</v>
      </c>
      <c r="X131" s="802"/>
      <c r="Y131" s="802"/>
      <c r="Z131" s="803"/>
      <c r="AA131" s="804">
        <v>13008972</v>
      </c>
      <c r="AB131" s="805"/>
      <c r="AC131" s="805"/>
      <c r="AD131" s="805"/>
      <c r="AE131" s="806"/>
      <c r="AF131" s="807">
        <v>13706356</v>
      </c>
      <c r="AG131" s="805"/>
      <c r="AH131" s="805"/>
      <c r="AI131" s="805"/>
      <c r="AJ131" s="806"/>
      <c r="AK131" s="807">
        <v>14662819</v>
      </c>
      <c r="AL131" s="805"/>
      <c r="AM131" s="805"/>
      <c r="AN131" s="805"/>
      <c r="AO131" s="806"/>
      <c r="AP131" s="808"/>
      <c r="AQ131" s="809"/>
      <c r="AR131" s="809"/>
      <c r="AS131" s="809"/>
      <c r="AT131" s="810"/>
      <c r="AU131" s="217"/>
      <c r="AV131" s="217"/>
      <c r="AW131" s="217"/>
      <c r="AX131" s="770" t="s">
        <v>511</v>
      </c>
      <c r="AY131" s="771"/>
      <c r="AZ131" s="771"/>
      <c r="BA131" s="771"/>
      <c r="BB131" s="771"/>
      <c r="BC131" s="771"/>
      <c r="BD131" s="771"/>
      <c r="BE131" s="772"/>
      <c r="BF131" s="773" t="s">
        <v>488</v>
      </c>
      <c r="BG131" s="774"/>
      <c r="BH131" s="774"/>
      <c r="BI131" s="774"/>
      <c r="BJ131" s="774"/>
      <c r="BK131" s="774"/>
      <c r="BL131" s="775"/>
      <c r="BM131" s="773">
        <v>350</v>
      </c>
      <c r="BN131" s="774"/>
      <c r="BO131" s="774"/>
      <c r="BP131" s="774"/>
      <c r="BQ131" s="774"/>
      <c r="BR131" s="774"/>
      <c r="BS131" s="775"/>
      <c r="BT131" s="776"/>
      <c r="BU131" s="777"/>
      <c r="BV131" s="777"/>
      <c r="BW131" s="777"/>
      <c r="BX131" s="777"/>
      <c r="BY131" s="777"/>
      <c r="BZ131" s="77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79" t="s">
        <v>512</v>
      </c>
      <c r="B132" s="780"/>
      <c r="C132" s="780"/>
      <c r="D132" s="780"/>
      <c r="E132" s="780"/>
      <c r="F132" s="780"/>
      <c r="G132" s="780"/>
      <c r="H132" s="780"/>
      <c r="I132" s="780"/>
      <c r="J132" s="780"/>
      <c r="K132" s="780"/>
      <c r="L132" s="780"/>
      <c r="M132" s="780"/>
      <c r="N132" s="780"/>
      <c r="O132" s="780"/>
      <c r="P132" s="780"/>
      <c r="Q132" s="780"/>
      <c r="R132" s="780"/>
      <c r="S132" s="780"/>
      <c r="T132" s="780"/>
      <c r="U132" s="780"/>
      <c r="V132" s="783" t="s">
        <v>513</v>
      </c>
      <c r="W132" s="783"/>
      <c r="X132" s="783"/>
      <c r="Y132" s="783"/>
      <c r="Z132" s="784"/>
      <c r="AA132" s="785">
        <v>0.703821947</v>
      </c>
      <c r="AB132" s="786"/>
      <c r="AC132" s="786"/>
      <c r="AD132" s="786"/>
      <c r="AE132" s="787"/>
      <c r="AF132" s="788">
        <v>-0.102215352</v>
      </c>
      <c r="AG132" s="786"/>
      <c r="AH132" s="786"/>
      <c r="AI132" s="786"/>
      <c r="AJ132" s="787"/>
      <c r="AK132" s="788">
        <v>1.1253975110000001</v>
      </c>
      <c r="AL132" s="786"/>
      <c r="AM132" s="786"/>
      <c r="AN132" s="786"/>
      <c r="AO132" s="787"/>
      <c r="AP132" s="789"/>
      <c r="AQ132" s="790"/>
      <c r="AR132" s="790"/>
      <c r="AS132" s="790"/>
      <c r="AT132" s="791"/>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81"/>
      <c r="B133" s="782"/>
      <c r="C133" s="782"/>
      <c r="D133" s="782"/>
      <c r="E133" s="782"/>
      <c r="F133" s="782"/>
      <c r="G133" s="782"/>
      <c r="H133" s="782"/>
      <c r="I133" s="782"/>
      <c r="J133" s="782"/>
      <c r="K133" s="782"/>
      <c r="L133" s="782"/>
      <c r="M133" s="782"/>
      <c r="N133" s="782"/>
      <c r="O133" s="782"/>
      <c r="P133" s="782"/>
      <c r="Q133" s="782"/>
      <c r="R133" s="782"/>
      <c r="S133" s="782"/>
      <c r="T133" s="782"/>
      <c r="U133" s="782"/>
      <c r="V133" s="762" t="s">
        <v>514</v>
      </c>
      <c r="W133" s="762"/>
      <c r="X133" s="762"/>
      <c r="Y133" s="762"/>
      <c r="Z133" s="763"/>
      <c r="AA133" s="764">
        <v>1.6</v>
      </c>
      <c r="AB133" s="765"/>
      <c r="AC133" s="765"/>
      <c r="AD133" s="765"/>
      <c r="AE133" s="766"/>
      <c r="AF133" s="764">
        <v>0.4</v>
      </c>
      <c r="AG133" s="765"/>
      <c r="AH133" s="765"/>
      <c r="AI133" s="765"/>
      <c r="AJ133" s="766"/>
      <c r="AK133" s="764">
        <v>0.5</v>
      </c>
      <c r="AL133" s="765"/>
      <c r="AM133" s="765"/>
      <c r="AN133" s="765"/>
      <c r="AO133" s="766"/>
      <c r="AP133" s="767"/>
      <c r="AQ133" s="768"/>
      <c r="AR133" s="768"/>
      <c r="AS133" s="768"/>
      <c r="AT133" s="769"/>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ILPdi77MwGPgld5/u4BNNaQhhoQU9ceJqefewzo7iWx/UDt+CDeOYTJ2vHEw7Qv2XmL44x16qzEEYppv81ailA==" saltValue="FgBf/M+ozVAclBC6vq5ZO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515</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1" sqref="B1:B1048576"/>
    </sheetView>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IwVb3vok5bGpmDj2U/yhMYuw2Ep48+uHwkWKxJbwfHNDwbU2ZA+PpX6E3/5aBJfNADGlC8Yw2Cbo63mQFECcg==" saltValue="bQekhz617JaQRpuvnju3c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516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517</v>
      </c>
      <c r="AL6" s="250"/>
      <c r="AM6" s="250"/>
      <c r="AN6" s="250"/>
    </row>
    <row r="7" spans="1:46" ht="13.5" customHeight="1" x14ac:dyDescent="0.2">
      <c r="A7" s="249"/>
      <c r="AK7" s="252"/>
      <c r="AL7" s="253"/>
      <c r="AM7" s="253"/>
      <c r="AN7" s="254"/>
      <c r="AO7" s="1167" t="s">
        <v>518</v>
      </c>
      <c r="AP7" s="255"/>
      <c r="AQ7" s="256" t="s">
        <v>519</v>
      </c>
      <c r="AR7" s="257"/>
    </row>
    <row r="8" spans="1:46" ht="13.2" x14ac:dyDescent="0.2">
      <c r="A8" s="249"/>
      <c r="AK8" s="258"/>
      <c r="AL8" s="259"/>
      <c r="AM8" s="259"/>
      <c r="AN8" s="260"/>
      <c r="AO8" s="1168"/>
      <c r="AP8" s="261" t="s">
        <v>520</v>
      </c>
      <c r="AQ8" s="262" t="s">
        <v>521</v>
      </c>
      <c r="AR8" s="263" t="s">
        <v>522</v>
      </c>
    </row>
    <row r="9" spans="1:46" ht="13.2" x14ac:dyDescent="0.2">
      <c r="A9" s="249"/>
      <c r="AK9" s="1179" t="s">
        <v>523</v>
      </c>
      <c r="AL9" s="1180"/>
      <c r="AM9" s="1180"/>
      <c r="AN9" s="1181"/>
      <c r="AO9" s="264">
        <v>6860612</v>
      </c>
      <c r="AP9" s="264">
        <v>96836</v>
      </c>
      <c r="AQ9" s="265">
        <v>65025</v>
      </c>
      <c r="AR9" s="266">
        <v>48.9</v>
      </c>
    </row>
    <row r="10" spans="1:46" ht="13.5" customHeight="1" x14ac:dyDescent="0.2">
      <c r="A10" s="249"/>
      <c r="AK10" s="1179" t="s">
        <v>524</v>
      </c>
      <c r="AL10" s="1180"/>
      <c r="AM10" s="1180"/>
      <c r="AN10" s="1181"/>
      <c r="AO10" s="267">
        <v>2450</v>
      </c>
      <c r="AP10" s="267">
        <v>35</v>
      </c>
      <c r="AQ10" s="268">
        <v>6119</v>
      </c>
      <c r="AR10" s="269">
        <v>-99.4</v>
      </c>
    </row>
    <row r="11" spans="1:46" ht="13.5" customHeight="1" x14ac:dyDescent="0.2">
      <c r="A11" s="249"/>
      <c r="AK11" s="1179" t="s">
        <v>525</v>
      </c>
      <c r="AL11" s="1180"/>
      <c r="AM11" s="1180"/>
      <c r="AN11" s="1181"/>
      <c r="AO11" s="267">
        <v>8449</v>
      </c>
      <c r="AP11" s="267">
        <v>119</v>
      </c>
      <c r="AQ11" s="268">
        <v>1220</v>
      </c>
      <c r="AR11" s="269">
        <v>-90.2</v>
      </c>
    </row>
    <row r="12" spans="1:46" ht="13.5" customHeight="1" x14ac:dyDescent="0.2">
      <c r="A12" s="249"/>
      <c r="AK12" s="1179" t="s">
        <v>526</v>
      </c>
      <c r="AL12" s="1180"/>
      <c r="AM12" s="1180"/>
      <c r="AN12" s="1181"/>
      <c r="AO12" s="267" t="s">
        <v>527</v>
      </c>
      <c r="AP12" s="267" t="s">
        <v>527</v>
      </c>
      <c r="AQ12" s="268">
        <v>12</v>
      </c>
      <c r="AR12" s="269" t="s">
        <v>527</v>
      </c>
    </row>
    <row r="13" spans="1:46" ht="13.5" customHeight="1" x14ac:dyDescent="0.2">
      <c r="A13" s="249"/>
      <c r="AK13" s="1179" t="s">
        <v>528</v>
      </c>
      <c r="AL13" s="1180"/>
      <c r="AM13" s="1180"/>
      <c r="AN13" s="1181"/>
      <c r="AO13" s="267">
        <v>196809</v>
      </c>
      <c r="AP13" s="267">
        <v>2778</v>
      </c>
      <c r="AQ13" s="268">
        <v>2792</v>
      </c>
      <c r="AR13" s="269">
        <v>-0.5</v>
      </c>
    </row>
    <row r="14" spans="1:46" ht="13.5" customHeight="1" x14ac:dyDescent="0.2">
      <c r="A14" s="249"/>
      <c r="AK14" s="1179" t="s">
        <v>529</v>
      </c>
      <c r="AL14" s="1180"/>
      <c r="AM14" s="1180"/>
      <c r="AN14" s="1181"/>
      <c r="AO14" s="267">
        <v>60362</v>
      </c>
      <c r="AP14" s="267">
        <v>852</v>
      </c>
      <c r="AQ14" s="268">
        <v>1408</v>
      </c>
      <c r="AR14" s="269">
        <v>-39.5</v>
      </c>
    </row>
    <row r="15" spans="1:46" ht="13.5" customHeight="1" x14ac:dyDescent="0.2">
      <c r="A15" s="249"/>
      <c r="AK15" s="1182" t="s">
        <v>530</v>
      </c>
      <c r="AL15" s="1183"/>
      <c r="AM15" s="1183"/>
      <c r="AN15" s="1184"/>
      <c r="AO15" s="267">
        <v>-295188</v>
      </c>
      <c r="AP15" s="267">
        <v>-4166</v>
      </c>
      <c r="AQ15" s="268">
        <v>-3962</v>
      </c>
      <c r="AR15" s="269">
        <v>5.0999999999999996</v>
      </c>
    </row>
    <row r="16" spans="1:46" ht="13.2" x14ac:dyDescent="0.2">
      <c r="A16" s="249"/>
      <c r="AK16" s="1182" t="s">
        <v>191</v>
      </c>
      <c r="AL16" s="1183"/>
      <c r="AM16" s="1183"/>
      <c r="AN16" s="1184"/>
      <c r="AO16" s="267">
        <v>6833494</v>
      </c>
      <c r="AP16" s="267">
        <v>96453</v>
      </c>
      <c r="AQ16" s="268">
        <v>72615</v>
      </c>
      <c r="AR16" s="269">
        <v>32.799999999999997</v>
      </c>
    </row>
    <row r="17" spans="1:46" ht="13.2" x14ac:dyDescent="0.2">
      <c r="A17" s="249"/>
    </row>
    <row r="18" spans="1:46" ht="13.2" x14ac:dyDescent="0.2">
      <c r="A18" s="249"/>
      <c r="AQ18" s="270"/>
      <c r="AR18" s="270"/>
    </row>
    <row r="19" spans="1:46" ht="13.2" x14ac:dyDescent="0.2">
      <c r="A19" s="249"/>
      <c r="AK19" s="245" t="s">
        <v>531</v>
      </c>
    </row>
    <row r="20" spans="1:46" ht="13.2" x14ac:dyDescent="0.2">
      <c r="A20" s="249"/>
      <c r="AK20" s="271"/>
      <c r="AL20" s="272"/>
      <c r="AM20" s="272"/>
      <c r="AN20" s="273"/>
      <c r="AO20" s="274" t="s">
        <v>532</v>
      </c>
      <c r="AP20" s="275" t="s">
        <v>533</v>
      </c>
      <c r="AQ20" s="276" t="s">
        <v>534</v>
      </c>
      <c r="AR20" s="277"/>
    </row>
    <row r="21" spans="1:46" s="250" customFormat="1" ht="13.2" x14ac:dyDescent="0.2">
      <c r="A21" s="278"/>
      <c r="AK21" s="1185" t="s">
        <v>535</v>
      </c>
      <c r="AL21" s="1186"/>
      <c r="AM21" s="1186"/>
      <c r="AN21" s="1187"/>
      <c r="AO21" s="279">
        <v>8.7100000000000009</v>
      </c>
      <c r="AP21" s="280">
        <v>6.51</v>
      </c>
      <c r="AQ21" s="281">
        <v>2.2000000000000002</v>
      </c>
      <c r="AS21" s="282"/>
      <c r="AT21" s="278"/>
    </row>
    <row r="22" spans="1:46" s="250" customFormat="1" ht="13.2" x14ac:dyDescent="0.2">
      <c r="A22" s="278"/>
      <c r="AK22" s="1185" t="s">
        <v>536</v>
      </c>
      <c r="AL22" s="1186"/>
      <c r="AM22" s="1186"/>
      <c r="AN22" s="1187"/>
      <c r="AO22" s="283">
        <v>101</v>
      </c>
      <c r="AP22" s="284">
        <v>98.4</v>
      </c>
      <c r="AQ22" s="285">
        <v>2.6</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78" t="s">
        <v>537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row>
    <row r="27" spans="1:46" ht="13.2" x14ac:dyDescent="0.2">
      <c r="A27" s="290"/>
      <c r="AS27" s="245"/>
      <c r="AT27" s="245"/>
    </row>
    <row r="28" spans="1:46" ht="16.2" x14ac:dyDescent="0.2">
      <c r="A28" s="246" t="s">
        <v>538</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539</v>
      </c>
      <c r="AL29" s="250"/>
      <c r="AM29" s="250"/>
      <c r="AN29" s="250"/>
      <c r="AS29" s="292"/>
    </row>
    <row r="30" spans="1:46" ht="13.5" customHeight="1" x14ac:dyDescent="0.2">
      <c r="A30" s="249"/>
      <c r="AK30" s="252"/>
      <c r="AL30" s="253"/>
      <c r="AM30" s="253"/>
      <c r="AN30" s="254"/>
      <c r="AO30" s="1167" t="s">
        <v>518</v>
      </c>
      <c r="AP30" s="255"/>
      <c r="AQ30" s="256" t="s">
        <v>519</v>
      </c>
      <c r="AR30" s="257"/>
    </row>
    <row r="31" spans="1:46" ht="13.2" x14ac:dyDescent="0.2">
      <c r="A31" s="249"/>
      <c r="AK31" s="258"/>
      <c r="AL31" s="259"/>
      <c r="AM31" s="259"/>
      <c r="AN31" s="260"/>
      <c r="AO31" s="1168"/>
      <c r="AP31" s="261" t="s">
        <v>520</v>
      </c>
      <c r="AQ31" s="262" t="s">
        <v>521</v>
      </c>
      <c r="AR31" s="263" t="s">
        <v>522</v>
      </c>
    </row>
    <row r="32" spans="1:46" ht="27" customHeight="1" x14ac:dyDescent="0.2">
      <c r="A32" s="249"/>
      <c r="AK32" s="1169" t="s">
        <v>540</v>
      </c>
      <c r="AL32" s="1170"/>
      <c r="AM32" s="1170"/>
      <c r="AN32" s="1171"/>
      <c r="AO32" s="293">
        <v>2140945</v>
      </c>
      <c r="AP32" s="293">
        <v>30219</v>
      </c>
      <c r="AQ32" s="294">
        <v>34910</v>
      </c>
      <c r="AR32" s="295">
        <v>-13.4</v>
      </c>
    </row>
    <row r="33" spans="1:46" ht="13.5" customHeight="1" x14ac:dyDescent="0.2">
      <c r="A33" s="249"/>
      <c r="AK33" s="1169" t="s">
        <v>541</v>
      </c>
      <c r="AL33" s="1170"/>
      <c r="AM33" s="1170"/>
      <c r="AN33" s="1171"/>
      <c r="AO33" s="293" t="s">
        <v>527</v>
      </c>
      <c r="AP33" s="293" t="s">
        <v>527</v>
      </c>
      <c r="AQ33" s="294" t="s">
        <v>527</v>
      </c>
      <c r="AR33" s="295" t="s">
        <v>527</v>
      </c>
    </row>
    <row r="34" spans="1:46" ht="27" customHeight="1" x14ac:dyDescent="0.2">
      <c r="A34" s="249"/>
      <c r="AK34" s="1169" t="s">
        <v>542</v>
      </c>
      <c r="AL34" s="1170"/>
      <c r="AM34" s="1170"/>
      <c r="AN34" s="1171"/>
      <c r="AO34" s="293" t="s">
        <v>527</v>
      </c>
      <c r="AP34" s="293" t="s">
        <v>527</v>
      </c>
      <c r="AQ34" s="294">
        <v>4</v>
      </c>
      <c r="AR34" s="295" t="s">
        <v>527</v>
      </c>
    </row>
    <row r="35" spans="1:46" ht="27" customHeight="1" x14ac:dyDescent="0.2">
      <c r="A35" s="249"/>
      <c r="AK35" s="1169" t="s">
        <v>543</v>
      </c>
      <c r="AL35" s="1170"/>
      <c r="AM35" s="1170"/>
      <c r="AN35" s="1171"/>
      <c r="AO35" s="293">
        <v>678922</v>
      </c>
      <c r="AP35" s="293">
        <v>9583</v>
      </c>
      <c r="AQ35" s="294">
        <v>8517</v>
      </c>
      <c r="AR35" s="295">
        <v>12.5</v>
      </c>
    </row>
    <row r="36" spans="1:46" ht="27" customHeight="1" x14ac:dyDescent="0.2">
      <c r="A36" s="249"/>
      <c r="AK36" s="1169" t="s">
        <v>544</v>
      </c>
      <c r="AL36" s="1170"/>
      <c r="AM36" s="1170"/>
      <c r="AN36" s="1171"/>
      <c r="AO36" s="293" t="s">
        <v>527</v>
      </c>
      <c r="AP36" s="293" t="s">
        <v>527</v>
      </c>
      <c r="AQ36" s="294">
        <v>1600</v>
      </c>
      <c r="AR36" s="295" t="s">
        <v>527</v>
      </c>
    </row>
    <row r="37" spans="1:46" ht="13.5" customHeight="1" x14ac:dyDescent="0.2">
      <c r="A37" s="249"/>
      <c r="AK37" s="1169" t="s">
        <v>545</v>
      </c>
      <c r="AL37" s="1170"/>
      <c r="AM37" s="1170"/>
      <c r="AN37" s="1171"/>
      <c r="AO37" s="293">
        <v>12994</v>
      </c>
      <c r="AP37" s="293">
        <v>183</v>
      </c>
      <c r="AQ37" s="294">
        <v>1669</v>
      </c>
      <c r="AR37" s="295">
        <v>-89</v>
      </c>
    </row>
    <row r="38" spans="1:46" ht="27" customHeight="1" x14ac:dyDescent="0.2">
      <c r="A38" s="249"/>
      <c r="AK38" s="1172" t="s">
        <v>546</v>
      </c>
      <c r="AL38" s="1173"/>
      <c r="AM38" s="1173"/>
      <c r="AN38" s="1174"/>
      <c r="AO38" s="296" t="s">
        <v>527</v>
      </c>
      <c r="AP38" s="296" t="s">
        <v>527</v>
      </c>
      <c r="AQ38" s="297">
        <v>1</v>
      </c>
      <c r="AR38" s="285" t="s">
        <v>527</v>
      </c>
      <c r="AS38" s="292"/>
    </row>
    <row r="39" spans="1:46" ht="13.2" x14ac:dyDescent="0.2">
      <c r="A39" s="249"/>
      <c r="AK39" s="1172" t="s">
        <v>547</v>
      </c>
      <c r="AL39" s="1173"/>
      <c r="AM39" s="1173"/>
      <c r="AN39" s="1174"/>
      <c r="AO39" s="293">
        <v>-826266</v>
      </c>
      <c r="AP39" s="293">
        <v>-11663</v>
      </c>
      <c r="AQ39" s="294">
        <v>-6461</v>
      </c>
      <c r="AR39" s="295">
        <v>80.5</v>
      </c>
      <c r="AS39" s="292"/>
    </row>
    <row r="40" spans="1:46" ht="27" customHeight="1" x14ac:dyDescent="0.2">
      <c r="A40" s="249"/>
      <c r="AK40" s="1169" t="s">
        <v>548</v>
      </c>
      <c r="AL40" s="1170"/>
      <c r="AM40" s="1170"/>
      <c r="AN40" s="1171"/>
      <c r="AO40" s="293">
        <v>-1841580</v>
      </c>
      <c r="AP40" s="293">
        <v>-25993</v>
      </c>
      <c r="AQ40" s="294">
        <v>-28321</v>
      </c>
      <c r="AR40" s="295">
        <v>-8.1999999999999993</v>
      </c>
      <c r="AS40" s="292"/>
    </row>
    <row r="41" spans="1:46" ht="13.2" x14ac:dyDescent="0.2">
      <c r="A41" s="249"/>
      <c r="AK41" s="1175" t="s">
        <v>303</v>
      </c>
      <c r="AL41" s="1176"/>
      <c r="AM41" s="1176"/>
      <c r="AN41" s="1177"/>
      <c r="AO41" s="293">
        <v>165015</v>
      </c>
      <c r="AP41" s="293">
        <v>2329</v>
      </c>
      <c r="AQ41" s="294">
        <v>11918</v>
      </c>
      <c r="AR41" s="295">
        <v>-80.5</v>
      </c>
      <c r="AS41" s="292"/>
    </row>
    <row r="42" spans="1:46" ht="13.2" x14ac:dyDescent="0.2">
      <c r="A42" s="249"/>
      <c r="AK42" s="298" t="s">
        <v>549</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550</v>
      </c>
    </row>
    <row r="48" spans="1:46" ht="13.2" x14ac:dyDescent="0.2">
      <c r="A48" s="249"/>
      <c r="AK48" s="303" t="s">
        <v>551</v>
      </c>
      <c r="AL48" s="303"/>
      <c r="AM48" s="303"/>
      <c r="AN48" s="303"/>
      <c r="AO48" s="303"/>
      <c r="AP48" s="303"/>
      <c r="AQ48" s="304"/>
      <c r="AR48" s="303"/>
    </row>
    <row r="49" spans="1:44" ht="13.5" customHeight="1" x14ac:dyDescent="0.2">
      <c r="A49" s="249"/>
      <c r="AK49" s="305"/>
      <c r="AL49" s="306"/>
      <c r="AM49" s="1162" t="s">
        <v>518</v>
      </c>
      <c r="AN49" s="1164" t="s">
        <v>552</v>
      </c>
      <c r="AO49" s="1165"/>
      <c r="AP49" s="1165"/>
      <c r="AQ49" s="1165"/>
      <c r="AR49" s="1166"/>
    </row>
    <row r="50" spans="1:44" ht="13.2" x14ac:dyDescent="0.2">
      <c r="A50" s="249"/>
      <c r="AK50" s="307"/>
      <c r="AL50" s="308"/>
      <c r="AM50" s="1163"/>
      <c r="AN50" s="309" t="s">
        <v>553</v>
      </c>
      <c r="AO50" s="310" t="s">
        <v>554</v>
      </c>
      <c r="AP50" s="311" t="s">
        <v>555</v>
      </c>
      <c r="AQ50" s="312" t="s">
        <v>556</v>
      </c>
      <c r="AR50" s="313" t="s">
        <v>557</v>
      </c>
    </row>
    <row r="51" spans="1:44" ht="13.2" x14ac:dyDescent="0.2">
      <c r="A51" s="249"/>
      <c r="AK51" s="305" t="s">
        <v>558</v>
      </c>
      <c r="AL51" s="306"/>
      <c r="AM51" s="314">
        <v>2899775</v>
      </c>
      <c r="AN51" s="315">
        <v>41981</v>
      </c>
      <c r="AO51" s="316">
        <v>27.6</v>
      </c>
      <c r="AP51" s="317">
        <v>47820</v>
      </c>
      <c r="AQ51" s="318">
        <v>7.5</v>
      </c>
      <c r="AR51" s="319">
        <v>20.100000000000001</v>
      </c>
    </row>
    <row r="52" spans="1:44" ht="13.2" x14ac:dyDescent="0.2">
      <c r="A52" s="249"/>
      <c r="AK52" s="320"/>
      <c r="AL52" s="321" t="s">
        <v>559</v>
      </c>
      <c r="AM52" s="322">
        <v>2490057</v>
      </c>
      <c r="AN52" s="323">
        <v>36049</v>
      </c>
      <c r="AO52" s="324">
        <v>37.299999999999997</v>
      </c>
      <c r="AP52" s="325">
        <v>25855</v>
      </c>
      <c r="AQ52" s="326">
        <v>-0.1</v>
      </c>
      <c r="AR52" s="327">
        <v>37.4</v>
      </c>
    </row>
    <row r="53" spans="1:44" ht="13.2" x14ac:dyDescent="0.2">
      <c r="A53" s="249"/>
      <c r="AK53" s="305" t="s">
        <v>560</v>
      </c>
      <c r="AL53" s="306"/>
      <c r="AM53" s="314">
        <v>1862223</v>
      </c>
      <c r="AN53" s="315">
        <v>26678</v>
      </c>
      <c r="AO53" s="316">
        <v>-36.5</v>
      </c>
      <c r="AP53" s="317">
        <v>41934</v>
      </c>
      <c r="AQ53" s="318">
        <v>-12.3</v>
      </c>
      <c r="AR53" s="319">
        <v>-24.2</v>
      </c>
    </row>
    <row r="54" spans="1:44" ht="13.2" x14ac:dyDescent="0.2">
      <c r="A54" s="249"/>
      <c r="AK54" s="320"/>
      <c r="AL54" s="321" t="s">
        <v>559</v>
      </c>
      <c r="AM54" s="322">
        <v>974123</v>
      </c>
      <c r="AN54" s="323">
        <v>13955</v>
      </c>
      <c r="AO54" s="324">
        <v>-61.3</v>
      </c>
      <c r="AP54" s="325">
        <v>23352</v>
      </c>
      <c r="AQ54" s="326">
        <v>-9.6999999999999993</v>
      </c>
      <c r="AR54" s="327">
        <v>-51.6</v>
      </c>
    </row>
    <row r="55" spans="1:44" ht="13.2" x14ac:dyDescent="0.2">
      <c r="A55" s="249"/>
      <c r="AK55" s="305" t="s">
        <v>561</v>
      </c>
      <c r="AL55" s="306"/>
      <c r="AM55" s="314">
        <v>1739260</v>
      </c>
      <c r="AN55" s="315">
        <v>24751</v>
      </c>
      <c r="AO55" s="316">
        <v>-7.2</v>
      </c>
      <c r="AP55" s="317">
        <v>45588</v>
      </c>
      <c r="AQ55" s="318">
        <v>8.6999999999999993</v>
      </c>
      <c r="AR55" s="319">
        <v>-15.9</v>
      </c>
    </row>
    <row r="56" spans="1:44" ht="13.2" x14ac:dyDescent="0.2">
      <c r="A56" s="249"/>
      <c r="AK56" s="320"/>
      <c r="AL56" s="321" t="s">
        <v>559</v>
      </c>
      <c r="AM56" s="322">
        <v>1246551</v>
      </c>
      <c r="AN56" s="323">
        <v>17740</v>
      </c>
      <c r="AO56" s="324">
        <v>27.1</v>
      </c>
      <c r="AP56" s="325">
        <v>24150</v>
      </c>
      <c r="AQ56" s="326">
        <v>3.4</v>
      </c>
      <c r="AR56" s="327">
        <v>23.7</v>
      </c>
    </row>
    <row r="57" spans="1:44" ht="13.2" x14ac:dyDescent="0.2">
      <c r="A57" s="249"/>
      <c r="AK57" s="305" t="s">
        <v>562</v>
      </c>
      <c r="AL57" s="306"/>
      <c r="AM57" s="314">
        <v>2180143</v>
      </c>
      <c r="AN57" s="315">
        <v>30918</v>
      </c>
      <c r="AO57" s="316">
        <v>24.9</v>
      </c>
      <c r="AP57" s="317">
        <v>45483</v>
      </c>
      <c r="AQ57" s="318">
        <v>-0.2</v>
      </c>
      <c r="AR57" s="319">
        <v>25.1</v>
      </c>
    </row>
    <row r="58" spans="1:44" ht="13.2" x14ac:dyDescent="0.2">
      <c r="A58" s="249"/>
      <c r="AK58" s="320"/>
      <c r="AL58" s="321" t="s">
        <v>559</v>
      </c>
      <c r="AM58" s="322">
        <v>1057636</v>
      </c>
      <c r="AN58" s="323">
        <v>14999</v>
      </c>
      <c r="AO58" s="324">
        <v>-15.5</v>
      </c>
      <c r="AP58" s="325">
        <v>24241</v>
      </c>
      <c r="AQ58" s="326">
        <v>0.4</v>
      </c>
      <c r="AR58" s="327">
        <v>-15.9</v>
      </c>
    </row>
    <row r="59" spans="1:44" ht="13.2" x14ac:dyDescent="0.2">
      <c r="A59" s="249"/>
      <c r="AK59" s="305" t="s">
        <v>563</v>
      </c>
      <c r="AL59" s="306"/>
      <c r="AM59" s="314">
        <v>2021677</v>
      </c>
      <c r="AN59" s="315">
        <v>28535</v>
      </c>
      <c r="AO59" s="316">
        <v>-7.7</v>
      </c>
      <c r="AP59" s="317">
        <v>45945</v>
      </c>
      <c r="AQ59" s="318">
        <v>1</v>
      </c>
      <c r="AR59" s="319">
        <v>-8.6999999999999993</v>
      </c>
    </row>
    <row r="60" spans="1:44" ht="13.2" x14ac:dyDescent="0.2">
      <c r="A60" s="249"/>
      <c r="AK60" s="320"/>
      <c r="AL60" s="321" t="s">
        <v>559</v>
      </c>
      <c r="AM60" s="322">
        <v>1445995</v>
      </c>
      <c r="AN60" s="323">
        <v>20410</v>
      </c>
      <c r="AO60" s="324">
        <v>36.1</v>
      </c>
      <c r="AP60" s="325">
        <v>25180</v>
      </c>
      <c r="AQ60" s="326">
        <v>3.9</v>
      </c>
      <c r="AR60" s="327">
        <v>32.200000000000003</v>
      </c>
    </row>
    <row r="61" spans="1:44" ht="13.2" x14ac:dyDescent="0.2">
      <c r="A61" s="249"/>
      <c r="AK61" s="305" t="s">
        <v>564</v>
      </c>
      <c r="AL61" s="328"/>
      <c r="AM61" s="314">
        <v>2140616</v>
      </c>
      <c r="AN61" s="315">
        <v>30573</v>
      </c>
      <c r="AO61" s="316">
        <v>0.2</v>
      </c>
      <c r="AP61" s="317">
        <v>45354</v>
      </c>
      <c r="AQ61" s="329">
        <v>0.9</v>
      </c>
      <c r="AR61" s="319">
        <v>-0.7</v>
      </c>
    </row>
    <row r="62" spans="1:44" ht="13.2" x14ac:dyDescent="0.2">
      <c r="A62" s="249"/>
      <c r="AK62" s="320"/>
      <c r="AL62" s="321" t="s">
        <v>559</v>
      </c>
      <c r="AM62" s="322">
        <v>1442872</v>
      </c>
      <c r="AN62" s="323">
        <v>20631</v>
      </c>
      <c r="AO62" s="324">
        <v>4.7</v>
      </c>
      <c r="AP62" s="325">
        <v>24556</v>
      </c>
      <c r="AQ62" s="326">
        <v>-0.4</v>
      </c>
      <c r="AR62" s="327">
        <v>5.0999999999999996</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UPX3Kre9SEDRCHWJaUVV4gCtiHLDK+AJmh0EKEkoqWMUVIDJJPpzfx7pwJ4ZY82iXPz8bIklopr6+to5KxnJyA==" saltValue="t8F/ufFoWxBhKzIdzjvs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566</v>
      </c>
    </row>
    <row r="121" spans="125:125" ht="13.5" hidden="1" customHeight="1" x14ac:dyDescent="0.2">
      <c r="DU121" s="243"/>
    </row>
  </sheetData>
  <sheetProtection algorithmName="SHA-512" hashValue="oKI4Cff2ktbM+L/rni/qI81ywhJFgqd5Ttd4NtbdH3VCFAxV2vvOY4I9IXHWB95b+PBQGCaw9vu/iKVtkDvtVw==" saltValue="CCpToMgUVIy5nGokDVsY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567</v>
      </c>
    </row>
  </sheetData>
  <sheetProtection algorithmName="SHA-512" hashValue="EVU7gHR9pbrb+yWo/5F/JGYuQEIYvW8slcMKjisFYxoGEoePYq/cjIdgYQdVwxuy1aZtYoXjTBo1uJ2zPTGavA==" saltValue="WO1HNKCaxqp36X8ty80M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88" t="s">
        <v>3</v>
      </c>
      <c r="D47" s="1188"/>
      <c r="E47" s="1189"/>
      <c r="F47" s="11">
        <v>9.07</v>
      </c>
      <c r="G47" s="12">
        <v>10.1</v>
      </c>
      <c r="H47" s="12">
        <v>10.37</v>
      </c>
      <c r="I47" s="12">
        <v>9.73</v>
      </c>
      <c r="J47" s="13">
        <v>11.45</v>
      </c>
    </row>
    <row r="48" spans="2:10" ht="57.75" customHeight="1" x14ac:dyDescent="0.2">
      <c r="B48" s="14"/>
      <c r="C48" s="1190" t="s">
        <v>4</v>
      </c>
      <c r="D48" s="1190"/>
      <c r="E48" s="1191"/>
      <c r="F48" s="15">
        <v>2.4900000000000002</v>
      </c>
      <c r="G48" s="16">
        <v>3.45</v>
      </c>
      <c r="H48" s="16">
        <v>2.36</v>
      </c>
      <c r="I48" s="16">
        <v>4.74</v>
      </c>
      <c r="J48" s="17">
        <v>5.07</v>
      </c>
    </row>
    <row r="49" spans="2:10" ht="57.75" customHeight="1" thickBot="1" x14ac:dyDescent="0.25">
      <c r="B49" s="18"/>
      <c r="C49" s="1192" t="s">
        <v>5</v>
      </c>
      <c r="D49" s="1192"/>
      <c r="E49" s="1193"/>
      <c r="F49" s="19" t="s">
        <v>573</v>
      </c>
      <c r="G49" s="20">
        <v>2.23</v>
      </c>
      <c r="H49" s="20" t="s">
        <v>574</v>
      </c>
      <c r="I49" s="20">
        <v>2.34</v>
      </c>
      <c r="J49" s="21">
        <v>2.83</v>
      </c>
    </row>
    <row r="50" spans="2:10" ht="13.2" x14ac:dyDescent="0.2"/>
  </sheetData>
  <sheetProtection algorithmName="SHA-512" hashValue="J5Jrha9drfxP3u2ZrdD69KcYjkvnpg+TgHSv6k85rdHnSsWRkS93N7DAPusScJD6Y7+EsgFzuqbgZuv4tCetNA==" saltValue="Fux4j9Fo/62nniyBQDgi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