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1決算\0215 【京都府自治振興課】経営比較分析表に係る確認ついて\"/>
    </mc:Choice>
  </mc:AlternateContent>
  <workbookProtection workbookAlgorithmName="SHA-512" workbookHashValue="9pmUPVh4BrLuNpCaLdwBQUjMECHPBcVawZ/wdv5Vlj0eDwFWTnCBxGTRzy0yzZWqkxvTyhA8ZzgaPDdo6u+zTg==" workbookSaltValue="02ZsI8IMXyQcUDLjKSLzz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<sst xmlns="http://schemas.openxmlformats.org/spreadsheetml/2006/main" count="297" uniqueCount="116">
  <si>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</si>
  <si>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</si>
  <si>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</si>
  <si>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</si>
  <si>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</si>
  <si>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</si>
  <si>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</si>
  <si>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</si>
  <si>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</si>
  <si>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</si>
  <si>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</si>
  <si>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</si>
  <si>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</si>
  <si>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</si>
  <si>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</si>
  <si>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</si>
  <si>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</si>
  <si>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</si>
  <si>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</si>
  <si>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</si>
  <si>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</si>
  <si>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</si>
  <si>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</si>
  <si>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</si>
  <si>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</si>
  <si>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</si>
  <si>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</si>
  <si>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</si>
  <si>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</si>
  <si>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</si>
  <si>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</si>
  <si>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</si>
  <si>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</si>
  <si>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</si>
  <si>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</si>
  <si>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</si>
  <si>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</si>
  <si>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</si>
  <si>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</si>
  <si>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</si>
  <si>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</si>
  <si>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</si>
  <si>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</si>
  <si>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</si>
  <si>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</si>
  <si>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</si>
  <si>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</si>
  <si>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</si>
  <si>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</si>
  <si>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</si>
  <si>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</si>
  <si>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</si>
  <si>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</si>
  <si>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</si>
  <si>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</si>
  <si>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</si>
  <si>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</si>
  <si>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</si>
  <si>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</si>
  <si>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</si>
  <si>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</si>
  <si>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</si>
  <si>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</si>
  <si>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</si>
  <si>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</si>
  <si>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</si>
  <si>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</si>
  <si>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</si>
  <si>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</si>
  <si>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</si>
  <si>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</si>
  <si>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</si>
  <si>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</si>
  <si>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</si>
  <si>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</si>
  <si>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</si>
  <si>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</si>
  <si>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</si>
  <si>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</si>
  <si>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</si>
  <si>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</si>
  <si>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</si>
  <si>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</si>
  <si>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</si>
  <si>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</si>
  <si>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</si>
  <si>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</si>
  <si>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</si>
  <si>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</si>
  <si>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</si>
  <si>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</si>
  <si>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</si>
  <si>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</si>
  <si>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</si>
  <si>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</si>
  <si>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</si>
  <si>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</si>
  <si>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</si>
  <si>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</si>
  <si>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</si>
  <si>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</si>
  <si>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</si>
  <si>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</si>
  <si>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</si>
  <si>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</si>
  <si>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</si>
  <si>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</si>
  <si>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</si>
  <si>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</si>
  <si>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</si>
  <si>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</si>
  <si>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</si>
  <si>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</si>
  <si>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t>
    </r>
    <r>
      <rPr>
        <sz val="9.5"/>
        <rFont val="ＭＳ ゴシック"/>
        <family val="3"/>
        <charset val="128"/>
      </rPr>
      <t>令和元年度の経費回収率が31.78％と汚水処理費用を集落排水利用者からの使用料で回収できていないという赤字経営の状況にあり、収支不足は一般会計繰入金で補填する状況が続いています。経費回収率と施設利用率は、機能診断の結果を踏まえ、機器の改築更新計画等の最適化構想を策定し、さらに農業集落排水施設の統廃合を検討する再編計画を策定し、事業全体の効率化を目指すことにより、改善方策を検討します。　　　　　　　　　　　　　　　　　　　　　　　　　　　　　　　　　　　　　　　　　　　　　　　　　　　　　　　　　　　　 
　また、集落排水施設等の整備費を賄うための企業債残高が償還のピークは過ぎたものの高く、経営上の課題となっています。　　　　　　　　　　　　　　　　　　　　　　　　　　　　　　　　　　　　　　　　　　　　　　　　　　　　　　　　　　　　　　　　　　　　　　　　　　　　　　　　　　　　　　　　　　　　　　　　　　　　　　　　　　　　　　　　　　　　
　今後は、管渠等施設の更新に伴う投資が増加する一方で、使用料収入の減少が懸念され、経営はより一層厳しさを増すことが予想されます。令和２年４月に上下水道事業経営審議会から下水道ビジョン・経営戦略の策定と上下水道事業経営のあり方を答申いただきました。答申に基づき、過度な使用者負担を抑えた事業経営を行うために、現行どおり一般会計からの繰入れによって、必要となる経費を補てんする計画を継続します。</t>
    </r>
    <rPh sb="1" eb="3">
      <t>レイワ</t>
    </rPh>
    <rPh sb="3" eb="4">
      <t>モト</t>
    </rPh>
    <rPh sb="4" eb="6">
      <t>ネンド</t>
    </rPh>
    <rPh sb="7" eb="9">
      <t>ケイヒ</t>
    </rPh>
    <rPh sb="9" eb="12">
      <t>カイシュウリツ</t>
    </rPh>
    <rPh sb="20" eb="22">
      <t>オスイ</t>
    </rPh>
    <rPh sb="22" eb="24">
      <t>ショリ</t>
    </rPh>
    <rPh sb="24" eb="26">
      <t>ヒヨウ</t>
    </rPh>
    <rPh sb="27" eb="29">
      <t>シュウラク</t>
    </rPh>
    <rPh sb="29" eb="31">
      <t>ハイスイ</t>
    </rPh>
    <rPh sb="31" eb="34">
      <t>リヨウシャ</t>
    </rPh>
    <rPh sb="37" eb="40">
      <t>シヨウリョウ</t>
    </rPh>
    <rPh sb="41" eb="43">
      <t>カイシュウ</t>
    </rPh>
    <rPh sb="52" eb="54">
      <t>アカジ</t>
    </rPh>
    <rPh sb="54" eb="56">
      <t>ケイエイ</t>
    </rPh>
    <rPh sb="57" eb="59">
      <t>ジョウキョウ</t>
    </rPh>
    <rPh sb="63" eb="65">
      <t>シュウシ</t>
    </rPh>
    <rPh sb="65" eb="67">
      <t>フソク</t>
    </rPh>
    <rPh sb="68" eb="70">
      <t>イッパン</t>
    </rPh>
    <rPh sb="70" eb="72">
      <t>カイケイ</t>
    </rPh>
    <rPh sb="72" eb="75">
      <t>クリイレキン</t>
    </rPh>
    <rPh sb="76" eb="78">
      <t>ホテン</t>
    </rPh>
    <rPh sb="80" eb="82">
      <t>ジョウキョウ</t>
    </rPh>
    <rPh sb="83" eb="84">
      <t>ツヅ</t>
    </rPh>
    <rPh sb="260" eb="262">
      <t>シュウラク</t>
    </rPh>
    <rPh sb="262" eb="264">
      <t>ハイスイ</t>
    </rPh>
    <rPh sb="264" eb="266">
      <t>シセツ</t>
    </rPh>
    <rPh sb="266" eb="267">
      <t>トウ</t>
    </rPh>
    <rPh sb="268" eb="271">
      <t>セイビヒ</t>
    </rPh>
    <rPh sb="272" eb="273">
      <t>マカナ</t>
    </rPh>
    <rPh sb="277" eb="280">
      <t>キギョウサイ</t>
    </rPh>
    <rPh sb="280" eb="282">
      <t>ザンダカ</t>
    </rPh>
    <rPh sb="283" eb="285">
      <t>ショウカン</t>
    </rPh>
    <rPh sb="290" eb="291">
      <t>ス</t>
    </rPh>
    <rPh sb="296" eb="297">
      <t>タカ</t>
    </rPh>
    <rPh sb="299" eb="302">
      <t>ケイエイジョウ</t>
    </rPh>
    <rPh sb="303" eb="305">
      <t>カダイ</t>
    </rPh>
    <rPh sb="553" eb="555">
      <t>トウシン</t>
    </rPh>
    <rPh sb="556" eb="557">
      <t>モト</t>
    </rPh>
    <rPh sb="560" eb="562">
      <t>カド</t>
    </rPh>
    <rPh sb="563" eb="566">
      <t>シヨウシャ</t>
    </rPh>
    <rPh sb="566" eb="568">
      <t>フタン</t>
    </rPh>
    <rPh sb="569" eb="570">
      <t>オサ</t>
    </rPh>
    <rPh sb="572" eb="574">
      <t>ジギョウ</t>
    </rPh>
    <rPh sb="574" eb="576">
      <t>ケイエイ</t>
    </rPh>
    <rPh sb="577" eb="578">
      <t>オコナ</t>
    </rPh>
    <rPh sb="583" eb="585">
      <t>ゲンコウ</t>
    </rPh>
    <rPh sb="588" eb="590">
      <t>イッパン</t>
    </rPh>
    <rPh sb="590" eb="592">
      <t>カイケイ</t>
    </rPh>
    <rPh sb="595" eb="597">
      <t>クリイレ</t>
    </rPh>
    <rPh sb="603" eb="605">
      <t>ヒツヨウ</t>
    </rPh>
    <rPh sb="608" eb="610">
      <t>ケイヒ</t>
    </rPh>
    <rPh sb="611" eb="612">
      <t>ホ</t>
    </rPh>
    <rPh sb="616" eb="618">
      <t>ケイカク</t>
    </rPh>
    <rPh sb="619" eb="621">
      <t>ケイゾク</t>
    </rPh>
    <phoneticPr fontId="4"/>
  </si>
  <si>
    <t>①有形固定資産減価償却率は、平成30年度に法適用したところであるため、減価償却実積が少なく、低い数値となっています。
②③平成6年に供用を開始し、整備した施設は新しいものが多く、法定耐用年数を経過した施設はないため、低い数値です。また、平成30年度に機能診断を実施し、概ね良好でした。令和元年度に施設の最適整備構想を実施し、今後、施設の最適整備構想に基づき施設の改築・更新に取り組んでいきます。また、今後、再編計画により、公共下水道への接続を含めた施設の存続や統合について検討していきます。</t>
    <rPh sb="61" eb="63">
      <t>ヘイセイ</t>
    </rPh>
    <rPh sb="64" eb="65">
      <t>ネン</t>
    </rPh>
    <rPh sb="66" eb="68">
      <t>キョウヨウ</t>
    </rPh>
    <rPh sb="77" eb="79">
      <t>シセツ</t>
    </rPh>
    <rPh sb="100" eb="102">
      <t>シセツ</t>
    </rPh>
    <rPh sb="118" eb="120">
      <t>ヘイセイ</t>
    </rPh>
    <rPh sb="142" eb="144">
      <t>レイワ</t>
    </rPh>
    <rPh sb="144" eb="145">
      <t>ガン</t>
    </rPh>
    <rPh sb="145" eb="147">
      <t>ネンド</t>
    </rPh>
    <rPh sb="148" eb="150">
      <t>シセツ</t>
    </rPh>
    <phoneticPr fontId="4"/>
  </si>
  <si>
    <t>①令和元年度の経常収支比率は、処理区域内人口の減少に伴い、使用料収入は減少しており、一般会計繰入金に依存する状況が続いています。
②営業収益に対して累積欠損金の状況を示す累積欠損金比率は、累積欠損金が発生していないため、０％となっています。
③流動比率は、流動資産では、年間を通じて最低限の現金しかなく、流動負債では過去に集中して多額の借金を行い事業を進めたことが原因であり、100%を大きく下回っています。　　　　　　　　　　　　　　　　　　　　　　　　　　　　　　　　　　　　　　　　　　　　　　　　　　　　　　　　④企業債残高対事業規模比率は、企業債の償還金の全額を一般会計繰入金により賄っているため、0%です。事業の完了に伴い、企業債残高は減少していますが、⑤の経費回収率と同じく、必要経費の収入が一般会計からの繰入金に依存しており、使用料収入で賄えていません。　　　　　　　　　　　　　　　　　　　　　　　　　　　　　　　　　　　　　　　　　　　　　　　　　　　　　　　　　　　　　　　　　　　　　　　　　　　　　　　　　　　　　　　　　　　　　　　　　　　　　　　　⑥令和元年度の汚水処理原価は汚水処理量に関わらず、処理費用がかかることと、施設が過大で効率的に利用していない状況のため、平均値よりも高い値です。
⑦令和元年度の施設利用率は、施設が過大で効率的に利用していない状況のため、平均値よりも低い値です。　　　　　　　　　　　　　　　　　　　　　　　　　　　　　　　　　　　　　　　　　　　　　　　　　　　　　　　　　　　　　　　　　　　　　　　　　　　　　⑧令和元年度の水洗化率は世帯の減少等により影響を受けていますが、ほぼ横ばいです。地域の水質を守るという観点から類似団体平均値より高い水洗化率となっています。　　　　　　</t>
    <rPh sb="1" eb="3">
      <t>レイワ</t>
    </rPh>
    <rPh sb="3" eb="4">
      <t>モト</t>
    </rPh>
    <rPh sb="4" eb="5">
      <t>ネン</t>
    </rPh>
    <rPh sb="7" eb="9">
      <t>ケイジョウ</t>
    </rPh>
    <rPh sb="193" eb="194">
      <t>オオ</t>
    </rPh>
    <rPh sb="196" eb="198">
      <t>シタマワ</t>
    </rPh>
    <rPh sb="279" eb="281">
      <t>ショウカン</t>
    </rPh>
    <rPh sb="281" eb="282">
      <t>キン</t>
    </rPh>
    <rPh sb="283" eb="285">
      <t>ゼンガク</t>
    </rPh>
    <rPh sb="286" eb="288">
      <t>イッパン</t>
    </rPh>
    <rPh sb="288" eb="290">
      <t>カイケイ</t>
    </rPh>
    <rPh sb="290" eb="291">
      <t>ク</t>
    </rPh>
    <rPh sb="291" eb="292">
      <t>イ</t>
    </rPh>
    <rPh sb="292" eb="293">
      <t>キン</t>
    </rPh>
    <rPh sb="296" eb="297">
      <t>マカナ</t>
    </rPh>
    <rPh sb="335" eb="337">
      <t>ケイヒ</t>
    </rPh>
    <rPh sb="337" eb="340">
      <t>カイシュウリツ</t>
    </rPh>
    <rPh sb="341" eb="342">
      <t>オナ</t>
    </rPh>
    <rPh sb="350" eb="352">
      <t>シュウニュウ</t>
    </rPh>
    <rPh sb="353" eb="355">
      <t>イッパン</t>
    </rPh>
    <rPh sb="355" eb="357">
      <t>カイケイ</t>
    </rPh>
    <rPh sb="360" eb="363">
      <t>クリイレキン</t>
    </rPh>
    <rPh sb="364" eb="366">
      <t>イゾン</t>
    </rPh>
    <rPh sb="490" eb="492">
      <t>レイワ</t>
    </rPh>
    <rPh sb="492" eb="493">
      <t>モト</t>
    </rPh>
    <rPh sb="503" eb="505">
      <t>オスイ</t>
    </rPh>
    <rPh sb="505" eb="507">
      <t>ショリ</t>
    </rPh>
    <rPh sb="507" eb="508">
      <t>リョウ</t>
    </rPh>
    <rPh sb="509" eb="510">
      <t>カカ</t>
    </rPh>
    <rPh sb="514" eb="516">
      <t>ショリ</t>
    </rPh>
    <rPh sb="516" eb="518">
      <t>ヒヨウ</t>
    </rPh>
    <rPh sb="549" eb="551">
      <t>ヘイキン</t>
    </rPh>
    <rPh sb="551" eb="552">
      <t>チ</t>
    </rPh>
    <rPh sb="555" eb="556">
      <t>タカ</t>
    </rPh>
    <rPh sb="557" eb="558">
      <t>アタイ</t>
    </rPh>
    <rPh sb="563" eb="565">
      <t>レイワ</t>
    </rPh>
    <rPh sb="565" eb="566">
      <t>モト</t>
    </rPh>
    <rPh sb="569" eb="571">
      <t>シセツ</t>
    </rPh>
    <rPh sb="571" eb="573">
      <t>リヨウ</t>
    </rPh>
    <rPh sb="573" eb="574">
      <t>リツ</t>
    </rPh>
    <rPh sb="605" eb="606">
      <t>ヒク</t>
    </rPh>
    <rPh sb="689" eb="691">
      <t>レイワ</t>
    </rPh>
    <rPh sb="691" eb="692">
      <t>モト</t>
    </rPh>
    <rPh sb="709" eb="711">
      <t>エイキョウ</t>
    </rPh>
    <rPh sb="712" eb="713">
      <t>ウ</t>
    </rPh>
    <rPh sb="722" eb="723">
      <t>ヨコ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</si>
</sst>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rgb="FFFF0000"/>
      <name val="ＭＳ ゴシック"/>
      <family val="3"/>
      <charset val="128"/>
    </font>
    <font>
      <sz val="9.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E57-438B-B082-F4D6D48F4077}"/>
            </c:ext>
          </c:extLst>
        </c:ser>
        <c:dLbls>
          <c:showLegendKey val="0"/>
          <c:showVal val="0"/>
          <c:showCatName val="0"/>
          <c:showSerName val="0"/>
          <c:showPercent val="0"/>
          <c:showBubbleSize val="0"/>
        </c:dLbls>
        <c:gapWidth val="150"/>
        <c:axId val="228525896"/>
        <c:axId val="22852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0.02</c:v>
                </c:pt>
              </c:numCache>
            </c:numRef>
          </c:val>
          <c:smooth val="0"/>
          <c:extLst xmlns:c16r2="http://schemas.microsoft.com/office/drawing/2015/06/chart">
            <c:ext xmlns:c16="http://schemas.microsoft.com/office/drawing/2014/chart" uri="{C3380CC4-5D6E-409C-BE32-E72D297353CC}">
              <c16:uniqueId val="{00000001-9E57-438B-B082-F4D6D48F4077}"/>
            </c:ext>
          </c:extLst>
        </c:ser>
        <c:dLbls>
          <c:showLegendKey val="0"/>
          <c:showVal val="0"/>
          <c:showCatName val="0"/>
          <c:showSerName val="0"/>
          <c:showPercent val="0"/>
          <c:showBubbleSize val="0"/>
        </c:dLbls>
        <c:marker val="1"/>
        <c:smooth val="0"/>
        <c:axId val="228525896"/>
        <c:axId val="228525504"/>
      </c:lineChart>
      <c:dateAx>
        <c:axId val="228525896"/>
        <c:scaling>
          <c:orientation val="minMax"/>
        </c:scaling>
        <c:delete val="1"/>
        <c:axPos val="b"/>
        <c:numFmt formatCode="&quot;H&quot;yy" sourceLinked="1"/>
        <c:majorTickMark val="none"/>
        <c:minorTickMark val="none"/>
        <c:tickLblPos val="none"/>
        <c:crossAx val="228525504"/>
        <c:crosses val="autoZero"/>
        <c:auto val="1"/>
        <c:lblOffset val="100"/>
        <c:baseTimeUnit val="years"/>
      </c:dateAx>
      <c:valAx>
        <c:axId val="2285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2589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35.54</c:v>
                </c:pt>
                <c:pt idx="4">
                  <c:v>34.44</c:v>
                </c:pt>
              </c:numCache>
            </c:numRef>
          </c:val>
          <c:extLst xmlns:c16r2="http://schemas.microsoft.com/office/drawing/2015/06/chart">
            <c:ext xmlns:c16="http://schemas.microsoft.com/office/drawing/2014/chart" uri="{C3380CC4-5D6E-409C-BE32-E72D297353CC}">
              <c16:uniqueId val="{00000000-A17D-4B40-96AA-0C748CC531BC}"/>
            </c:ext>
          </c:extLst>
        </c:ser>
        <c:dLbls>
          <c:showLegendKey val="0"/>
          <c:showVal val="0"/>
          <c:showCatName val="0"/>
          <c:showSerName val="0"/>
          <c:showPercent val="0"/>
          <c:showBubbleSize val="0"/>
        </c:dLbls>
        <c:gapWidth val="150"/>
        <c:axId val="229823000"/>
        <c:axId val="22982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50.68</c:v>
                </c:pt>
                <c:pt idx="4">
                  <c:v>50.14</c:v>
                </c:pt>
              </c:numCache>
            </c:numRef>
          </c:val>
          <c:smooth val="0"/>
          <c:extLst xmlns:c16r2="http://schemas.microsoft.com/office/drawing/2015/06/chart">
            <c:ext xmlns:c16="http://schemas.microsoft.com/office/drawing/2014/chart" uri="{C3380CC4-5D6E-409C-BE32-E72D297353CC}">
              <c16:uniqueId val="{00000001-A17D-4B40-96AA-0C748CC531BC}"/>
            </c:ext>
          </c:extLst>
        </c:ser>
        <c:dLbls>
          <c:showLegendKey val="0"/>
          <c:showVal val="0"/>
          <c:showCatName val="0"/>
          <c:showSerName val="0"/>
          <c:showPercent val="0"/>
          <c:showBubbleSize val="0"/>
        </c:dLbls>
        <c:marker val="1"/>
        <c:smooth val="0"/>
        <c:axId val="229823000"/>
        <c:axId val="229821432"/>
      </c:lineChart>
      <c:dateAx>
        <c:axId val="229823000"/>
        <c:scaling>
          <c:orientation val="minMax"/>
        </c:scaling>
        <c:delete val="1"/>
        <c:axPos val="b"/>
        <c:numFmt formatCode="&quot;H&quot;yy" sourceLinked="1"/>
        <c:majorTickMark val="none"/>
        <c:minorTickMark val="none"/>
        <c:tickLblPos val="none"/>
        <c:crossAx val="229821432"/>
        <c:crosses val="autoZero"/>
        <c:auto val="1"/>
        <c:lblOffset val="100"/>
        <c:baseTimeUnit val="years"/>
      </c:dateAx>
      <c:valAx>
        <c:axId val="22982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96.08</c:v>
                </c:pt>
                <c:pt idx="4">
                  <c:v>96.29</c:v>
                </c:pt>
              </c:numCache>
            </c:numRef>
          </c:val>
          <c:extLst xmlns:c16r2="http://schemas.microsoft.com/office/drawing/2015/06/chart">
            <c:ext xmlns:c16="http://schemas.microsoft.com/office/drawing/2014/chart" uri="{C3380CC4-5D6E-409C-BE32-E72D297353CC}">
              <c16:uniqueId val="{00000000-244B-4989-955F-B062859861C1}"/>
            </c:ext>
          </c:extLst>
        </c:ser>
        <c:dLbls>
          <c:showLegendKey val="0"/>
          <c:showVal val="0"/>
          <c:showCatName val="0"/>
          <c:showSerName val="0"/>
          <c:showPercent val="0"/>
          <c:showBubbleSize val="0"/>
        </c:dLbls>
        <c:gapWidth val="150"/>
        <c:axId val="229826528"/>
        <c:axId val="22982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84.86</c:v>
                </c:pt>
                <c:pt idx="4">
                  <c:v>84.98</c:v>
                </c:pt>
              </c:numCache>
            </c:numRef>
          </c:val>
          <c:smooth val="0"/>
          <c:extLst xmlns:c16r2="http://schemas.microsoft.com/office/drawing/2015/06/chart">
            <c:ext xmlns:c16="http://schemas.microsoft.com/office/drawing/2014/chart" uri="{C3380CC4-5D6E-409C-BE32-E72D297353CC}">
              <c16:uniqueId val="{00000001-244B-4989-955F-B062859861C1}"/>
            </c:ext>
          </c:extLst>
        </c:ser>
        <c:dLbls>
          <c:showLegendKey val="0"/>
          <c:showVal val="0"/>
          <c:showCatName val="0"/>
          <c:showSerName val="0"/>
          <c:showPercent val="0"/>
          <c:showBubbleSize val="0"/>
        </c:dLbls>
        <c:marker val="1"/>
        <c:smooth val="0"/>
        <c:axId val="229826528"/>
        <c:axId val="229824568"/>
      </c:lineChart>
      <c:dateAx>
        <c:axId val="229826528"/>
        <c:scaling>
          <c:orientation val="minMax"/>
        </c:scaling>
        <c:delete val="1"/>
        <c:axPos val="b"/>
        <c:numFmt formatCode="&quot;H&quot;yy" sourceLinked="1"/>
        <c:majorTickMark val="none"/>
        <c:minorTickMark val="none"/>
        <c:tickLblPos val="none"/>
        <c:crossAx val="229824568"/>
        <c:crosses val="autoZero"/>
        <c:auto val="1"/>
        <c:lblOffset val="100"/>
        <c:baseTimeUnit val="years"/>
      </c:dateAx>
      <c:valAx>
        <c:axId val="22982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101.96</c:v>
                </c:pt>
                <c:pt idx="4">
                  <c:v>100.08</c:v>
                </c:pt>
              </c:numCache>
            </c:numRef>
          </c:val>
          <c:extLst xmlns:c16r2="http://schemas.microsoft.com/office/drawing/2015/06/chart">
            <c:ext xmlns:c16="http://schemas.microsoft.com/office/drawing/2014/chart" uri="{C3380CC4-5D6E-409C-BE32-E72D297353CC}">
              <c16:uniqueId val="{00000000-6FCD-4D83-B741-A8988CF94AB4}"/>
            </c:ext>
          </c:extLst>
        </c:ser>
        <c:dLbls>
          <c:showLegendKey val="0"/>
          <c:showVal val="0"/>
          <c:showCatName val="0"/>
          <c:showSerName val="0"/>
          <c:showPercent val="0"/>
          <c:showBubbleSize val="0"/>
        </c:dLbls>
        <c:gapWidth val="150"/>
        <c:axId val="228527856"/>
        <c:axId val="22852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101.77</c:v>
                </c:pt>
                <c:pt idx="4">
                  <c:v>103.6</c:v>
                </c:pt>
              </c:numCache>
            </c:numRef>
          </c:val>
          <c:smooth val="0"/>
          <c:extLst xmlns:c16r2="http://schemas.microsoft.com/office/drawing/2015/06/chart">
            <c:ext xmlns:c16="http://schemas.microsoft.com/office/drawing/2014/chart" uri="{C3380CC4-5D6E-409C-BE32-E72D297353CC}">
              <c16:uniqueId val="{00000001-6FCD-4D83-B741-A8988CF94AB4}"/>
            </c:ext>
          </c:extLst>
        </c:ser>
        <c:dLbls>
          <c:showLegendKey val="0"/>
          <c:showVal val="0"/>
          <c:showCatName val="0"/>
          <c:showSerName val="0"/>
          <c:showPercent val="0"/>
          <c:showBubbleSize val="0"/>
        </c:dLbls>
        <c:marker val="1"/>
        <c:smooth val="0"/>
        <c:axId val="228527856"/>
        <c:axId val="228527072"/>
      </c:lineChart>
      <c:dateAx>
        <c:axId val="228527856"/>
        <c:scaling>
          <c:orientation val="minMax"/>
        </c:scaling>
        <c:delete val="1"/>
        <c:axPos val="b"/>
        <c:numFmt formatCode="&quot;H&quot;yy" sourceLinked="1"/>
        <c:majorTickMark val="none"/>
        <c:minorTickMark val="none"/>
        <c:tickLblPos val="none"/>
        <c:crossAx val="228527072"/>
        <c:crosses val="autoZero"/>
        <c:auto val="1"/>
        <c:lblOffset val="100"/>
        <c:baseTimeUnit val="years"/>
      </c:dateAx>
      <c:valAx>
        <c:axId val="2285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2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6.39</c:v>
                </c:pt>
                <c:pt idx="4">
                  <c:v>12.63</c:v>
                </c:pt>
              </c:numCache>
            </c:numRef>
          </c:val>
          <c:extLst xmlns:c16r2="http://schemas.microsoft.com/office/drawing/2015/06/chart">
            <c:ext xmlns:c16="http://schemas.microsoft.com/office/drawing/2014/chart" uri="{C3380CC4-5D6E-409C-BE32-E72D297353CC}">
              <c16:uniqueId val="{00000000-0B51-41CE-9D03-923C8FDA7EAC}"/>
            </c:ext>
          </c:extLst>
        </c:ser>
        <c:dLbls>
          <c:showLegendKey val="0"/>
          <c:showVal val="0"/>
          <c:showCatName val="0"/>
          <c:showSerName val="0"/>
          <c:showPercent val="0"/>
          <c:showBubbleSize val="0"/>
        </c:dLbls>
        <c:gapWidth val="150"/>
        <c:axId val="229883232"/>
        <c:axId val="22988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24.13</c:v>
                </c:pt>
                <c:pt idx="4">
                  <c:v>23.06</c:v>
                </c:pt>
              </c:numCache>
            </c:numRef>
          </c:val>
          <c:smooth val="0"/>
          <c:extLst xmlns:c16r2="http://schemas.microsoft.com/office/drawing/2015/06/chart">
            <c:ext xmlns:c16="http://schemas.microsoft.com/office/drawing/2014/chart" uri="{C3380CC4-5D6E-409C-BE32-E72D297353CC}">
              <c16:uniqueId val="{00000001-0B51-41CE-9D03-923C8FDA7EAC}"/>
            </c:ext>
          </c:extLst>
        </c:ser>
        <c:dLbls>
          <c:showLegendKey val="0"/>
          <c:showVal val="0"/>
          <c:showCatName val="0"/>
          <c:showSerName val="0"/>
          <c:showPercent val="0"/>
          <c:showBubbleSize val="0"/>
        </c:dLbls>
        <c:marker val="1"/>
        <c:smooth val="0"/>
        <c:axId val="229883232"/>
        <c:axId val="229881664"/>
      </c:lineChart>
      <c:dateAx>
        <c:axId val="229883232"/>
        <c:scaling>
          <c:orientation val="minMax"/>
        </c:scaling>
        <c:delete val="1"/>
        <c:axPos val="b"/>
        <c:numFmt formatCode="&quot;H&quot;yy" sourceLinked="1"/>
        <c:majorTickMark val="none"/>
        <c:minorTickMark val="none"/>
        <c:tickLblPos val="none"/>
        <c:crossAx val="229881664"/>
        <c:crosses val="autoZero"/>
        <c:auto val="1"/>
        <c:lblOffset val="100"/>
        <c:baseTimeUnit val="years"/>
      </c:dateAx>
      <c:valAx>
        <c:axId val="2298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895-42B8-8B7E-3CDB631106FC}"/>
            </c:ext>
          </c:extLst>
        </c:ser>
        <c:dLbls>
          <c:showLegendKey val="0"/>
          <c:showVal val="0"/>
          <c:showCatName val="0"/>
          <c:showSerName val="0"/>
          <c:showPercent val="0"/>
          <c:showBubbleSize val="0"/>
        </c:dLbls>
        <c:gapWidth val="150"/>
        <c:axId val="229882056"/>
        <c:axId val="22988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B895-42B8-8B7E-3CDB631106FC}"/>
            </c:ext>
          </c:extLst>
        </c:ser>
        <c:dLbls>
          <c:showLegendKey val="0"/>
          <c:showVal val="0"/>
          <c:showCatName val="0"/>
          <c:showSerName val="0"/>
          <c:showPercent val="0"/>
          <c:showBubbleSize val="0"/>
        </c:dLbls>
        <c:marker val="1"/>
        <c:smooth val="0"/>
        <c:axId val="229882056"/>
        <c:axId val="229882448"/>
      </c:lineChart>
      <c:dateAx>
        <c:axId val="229882056"/>
        <c:scaling>
          <c:orientation val="minMax"/>
        </c:scaling>
        <c:delete val="1"/>
        <c:axPos val="b"/>
        <c:numFmt formatCode="&quot;H&quot;yy" sourceLinked="1"/>
        <c:majorTickMark val="none"/>
        <c:minorTickMark val="none"/>
        <c:tickLblPos val="none"/>
        <c:crossAx val="229882448"/>
        <c:crosses val="autoZero"/>
        <c:auto val="1"/>
        <c:lblOffset val="100"/>
        <c:baseTimeUnit val="years"/>
      </c:dateAx>
      <c:valAx>
        <c:axId val="22988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8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CA5-480C-91BD-01E3D3945487}"/>
            </c:ext>
          </c:extLst>
        </c:ser>
        <c:dLbls>
          <c:showLegendKey val="0"/>
          <c:showVal val="0"/>
          <c:showCatName val="0"/>
          <c:showSerName val="0"/>
          <c:showPercent val="0"/>
          <c:showBubbleSize val="0"/>
        </c:dLbls>
        <c:gapWidth val="150"/>
        <c:axId val="229884016"/>
        <c:axId val="22988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227.4</c:v>
                </c:pt>
                <c:pt idx="4">
                  <c:v>193.99</c:v>
                </c:pt>
              </c:numCache>
            </c:numRef>
          </c:val>
          <c:smooth val="0"/>
          <c:extLst xmlns:c16r2="http://schemas.microsoft.com/office/drawing/2015/06/chart">
            <c:ext xmlns:c16="http://schemas.microsoft.com/office/drawing/2014/chart" uri="{C3380CC4-5D6E-409C-BE32-E72D297353CC}">
              <c16:uniqueId val="{00000001-0CA5-480C-91BD-01E3D3945487}"/>
            </c:ext>
          </c:extLst>
        </c:ser>
        <c:dLbls>
          <c:showLegendKey val="0"/>
          <c:showVal val="0"/>
          <c:showCatName val="0"/>
          <c:showSerName val="0"/>
          <c:showPercent val="0"/>
          <c:showBubbleSize val="0"/>
        </c:dLbls>
        <c:marker val="1"/>
        <c:smooth val="0"/>
        <c:axId val="229884016"/>
        <c:axId val="229884408"/>
      </c:lineChart>
      <c:dateAx>
        <c:axId val="229884016"/>
        <c:scaling>
          <c:orientation val="minMax"/>
        </c:scaling>
        <c:delete val="1"/>
        <c:axPos val="b"/>
        <c:numFmt formatCode="&quot;H&quot;yy" sourceLinked="1"/>
        <c:majorTickMark val="none"/>
        <c:minorTickMark val="none"/>
        <c:tickLblPos val="none"/>
        <c:crossAx val="229884408"/>
        <c:crosses val="autoZero"/>
        <c:auto val="1"/>
        <c:lblOffset val="100"/>
        <c:baseTimeUnit val="years"/>
      </c:dateAx>
      <c:valAx>
        <c:axId val="22988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8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44.5</c:v>
                </c:pt>
                <c:pt idx="4">
                  <c:v>68.81</c:v>
                </c:pt>
              </c:numCache>
            </c:numRef>
          </c:val>
          <c:extLst xmlns:c16r2="http://schemas.microsoft.com/office/drawing/2015/06/chart">
            <c:ext xmlns:c16="http://schemas.microsoft.com/office/drawing/2014/chart" uri="{C3380CC4-5D6E-409C-BE32-E72D297353CC}">
              <c16:uniqueId val="{00000000-9ABA-48A4-BA9E-497D38C28831}"/>
            </c:ext>
          </c:extLst>
        </c:ser>
        <c:dLbls>
          <c:showLegendKey val="0"/>
          <c:showVal val="0"/>
          <c:showCatName val="0"/>
          <c:showSerName val="0"/>
          <c:showPercent val="0"/>
          <c:showBubbleSize val="0"/>
        </c:dLbls>
        <c:gapWidth val="150"/>
        <c:axId val="229885584"/>
        <c:axId val="22988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29.54</c:v>
                </c:pt>
                <c:pt idx="4">
                  <c:v>26.99</c:v>
                </c:pt>
              </c:numCache>
            </c:numRef>
          </c:val>
          <c:smooth val="0"/>
          <c:extLst xmlns:c16r2="http://schemas.microsoft.com/office/drawing/2015/06/chart">
            <c:ext xmlns:c16="http://schemas.microsoft.com/office/drawing/2014/chart" uri="{C3380CC4-5D6E-409C-BE32-E72D297353CC}">
              <c16:uniqueId val="{00000001-9ABA-48A4-BA9E-497D38C28831}"/>
            </c:ext>
          </c:extLst>
        </c:ser>
        <c:dLbls>
          <c:showLegendKey val="0"/>
          <c:showVal val="0"/>
          <c:showCatName val="0"/>
          <c:showSerName val="0"/>
          <c:showPercent val="0"/>
          <c:showBubbleSize val="0"/>
        </c:dLbls>
        <c:marker val="1"/>
        <c:smooth val="0"/>
        <c:axId val="229885584"/>
        <c:axId val="229880488"/>
      </c:lineChart>
      <c:dateAx>
        <c:axId val="229885584"/>
        <c:scaling>
          <c:orientation val="minMax"/>
        </c:scaling>
        <c:delete val="1"/>
        <c:axPos val="b"/>
        <c:numFmt formatCode="&quot;H&quot;yy" sourceLinked="1"/>
        <c:majorTickMark val="none"/>
        <c:minorTickMark val="none"/>
        <c:tickLblPos val="none"/>
        <c:crossAx val="229880488"/>
        <c:crosses val="autoZero"/>
        <c:auto val="1"/>
        <c:lblOffset val="100"/>
        <c:baseTimeUnit val="years"/>
      </c:dateAx>
      <c:valAx>
        <c:axId val="22988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8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7EE-4996-BAFF-CB5C8B13FDD5}"/>
            </c:ext>
          </c:extLst>
        </c:ser>
        <c:dLbls>
          <c:showLegendKey val="0"/>
          <c:showVal val="0"/>
          <c:showCatName val="0"/>
          <c:showSerName val="0"/>
          <c:showPercent val="0"/>
          <c:showBubbleSize val="0"/>
        </c:dLbls>
        <c:gapWidth val="150"/>
        <c:axId val="229887152"/>
        <c:axId val="22987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789.46</c:v>
                </c:pt>
                <c:pt idx="4">
                  <c:v>826.83</c:v>
                </c:pt>
              </c:numCache>
            </c:numRef>
          </c:val>
          <c:smooth val="0"/>
          <c:extLst xmlns:c16r2="http://schemas.microsoft.com/office/drawing/2015/06/chart">
            <c:ext xmlns:c16="http://schemas.microsoft.com/office/drawing/2014/chart" uri="{C3380CC4-5D6E-409C-BE32-E72D297353CC}">
              <c16:uniqueId val="{00000001-E7EE-4996-BAFF-CB5C8B13FDD5}"/>
            </c:ext>
          </c:extLst>
        </c:ser>
        <c:dLbls>
          <c:showLegendKey val="0"/>
          <c:showVal val="0"/>
          <c:showCatName val="0"/>
          <c:showSerName val="0"/>
          <c:showPercent val="0"/>
          <c:showBubbleSize val="0"/>
        </c:dLbls>
        <c:marker val="1"/>
        <c:smooth val="0"/>
        <c:axId val="229887152"/>
        <c:axId val="229879704"/>
      </c:lineChart>
      <c:dateAx>
        <c:axId val="229887152"/>
        <c:scaling>
          <c:orientation val="minMax"/>
        </c:scaling>
        <c:delete val="1"/>
        <c:axPos val="b"/>
        <c:numFmt formatCode="&quot;H&quot;yy" sourceLinked="1"/>
        <c:majorTickMark val="none"/>
        <c:minorTickMark val="none"/>
        <c:tickLblPos val="none"/>
        <c:crossAx val="229879704"/>
        <c:crosses val="autoZero"/>
        <c:auto val="1"/>
        <c:lblOffset val="100"/>
        <c:baseTimeUnit val="years"/>
      </c:dateAx>
      <c:valAx>
        <c:axId val="22987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8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27.14</c:v>
                </c:pt>
                <c:pt idx="4">
                  <c:v>31.78</c:v>
                </c:pt>
              </c:numCache>
            </c:numRef>
          </c:val>
          <c:extLst xmlns:c16r2="http://schemas.microsoft.com/office/drawing/2015/06/chart">
            <c:ext xmlns:c16="http://schemas.microsoft.com/office/drawing/2014/chart" uri="{C3380CC4-5D6E-409C-BE32-E72D297353CC}">
              <c16:uniqueId val="{00000000-BBE9-4453-B220-BA78A0B778F1}"/>
            </c:ext>
          </c:extLst>
        </c:ser>
        <c:dLbls>
          <c:showLegendKey val="0"/>
          <c:showVal val="0"/>
          <c:showCatName val="0"/>
          <c:showSerName val="0"/>
          <c:showPercent val="0"/>
          <c:showBubbleSize val="0"/>
        </c:dLbls>
        <c:gapWidth val="150"/>
        <c:axId val="229825352"/>
        <c:axId val="22982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57.77</c:v>
                </c:pt>
                <c:pt idx="4">
                  <c:v>57.31</c:v>
                </c:pt>
              </c:numCache>
            </c:numRef>
          </c:val>
          <c:smooth val="0"/>
          <c:extLst xmlns:c16r2="http://schemas.microsoft.com/office/drawing/2015/06/chart">
            <c:ext xmlns:c16="http://schemas.microsoft.com/office/drawing/2014/chart" uri="{C3380CC4-5D6E-409C-BE32-E72D297353CC}">
              <c16:uniqueId val="{00000001-BBE9-4453-B220-BA78A0B778F1}"/>
            </c:ext>
          </c:extLst>
        </c:ser>
        <c:dLbls>
          <c:showLegendKey val="0"/>
          <c:showVal val="0"/>
          <c:showCatName val="0"/>
          <c:showSerName val="0"/>
          <c:showPercent val="0"/>
          <c:showBubbleSize val="0"/>
        </c:dLbls>
        <c:marker val="1"/>
        <c:smooth val="0"/>
        <c:axId val="229825352"/>
        <c:axId val="229825744"/>
      </c:lineChart>
      <c:dateAx>
        <c:axId val="229825352"/>
        <c:scaling>
          <c:orientation val="minMax"/>
        </c:scaling>
        <c:delete val="1"/>
        <c:axPos val="b"/>
        <c:numFmt formatCode="&quot;H&quot;yy" sourceLinked="1"/>
        <c:majorTickMark val="none"/>
        <c:minorTickMark val="none"/>
        <c:tickLblPos val="none"/>
        <c:crossAx val="229825744"/>
        <c:crosses val="autoZero"/>
        <c:auto val="1"/>
        <c:lblOffset val="100"/>
        <c:baseTimeUnit val="years"/>
      </c:dateAx>
      <c:valAx>
        <c:axId val="22982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761.85</c:v>
                </c:pt>
                <c:pt idx="4">
                  <c:v>644.39</c:v>
                </c:pt>
              </c:numCache>
            </c:numRef>
          </c:val>
          <c:extLst xmlns:c16r2="http://schemas.microsoft.com/office/drawing/2015/06/chart">
            <c:ext xmlns:c16="http://schemas.microsoft.com/office/drawing/2014/chart" uri="{C3380CC4-5D6E-409C-BE32-E72D297353CC}">
              <c16:uniqueId val="{00000000-E71E-4134-857D-6D4E6276AD40}"/>
            </c:ext>
          </c:extLst>
        </c:ser>
        <c:dLbls>
          <c:showLegendKey val="0"/>
          <c:showVal val="0"/>
          <c:showCatName val="0"/>
          <c:showSerName val="0"/>
          <c:showPercent val="0"/>
          <c:showBubbleSize val="0"/>
        </c:dLbls>
        <c:gapWidth val="150"/>
        <c:axId val="229824176"/>
        <c:axId val="22982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E71E-4134-857D-6D4E6276AD40}"/>
            </c:ext>
          </c:extLst>
        </c:ser>
        <c:dLbls>
          <c:showLegendKey val="0"/>
          <c:showVal val="0"/>
          <c:showCatName val="0"/>
          <c:showSerName val="0"/>
          <c:showPercent val="0"/>
          <c:showBubbleSize val="0"/>
        </c:dLbls>
        <c:marker val="1"/>
        <c:smooth val="0"/>
        <c:axId val="229824176"/>
        <c:axId val="229827704"/>
      </c:lineChart>
      <c:dateAx>
        <c:axId val="229824176"/>
        <c:scaling>
          <c:orientation val="minMax"/>
        </c:scaling>
        <c:delete val="1"/>
        <c:axPos val="b"/>
        <c:numFmt formatCode="&quot;H&quot;yy" sourceLinked="1"/>
        <c:majorTickMark val="none"/>
        <c:minorTickMark val="none"/>
        <c:tickLblPos val="none"/>
        <c:crossAx val="229827704"/>
        <c:crosses val="autoZero"/>
        <c:auto val="1"/>
        <c:lblOffset val="100"/>
        <c:baseTimeUnit val="years"/>
      </c:dateAx>
      <c:valAx>
        <c:axId val="22982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京都府　京田辺市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自治体職員</v>
      </c>
      <c r="AE8" s="50"/>
      <c r="AF8" s="50"/>
      <c r="AG8" s="50"/>
      <c r="AH8" s="50"/>
      <c r="AI8" s="50"/>
      <c r="AJ8" s="50"/>
      <c r="AK8" s="3"/>
      <c r="AL8" s="51">
        <f>データ!S6</f>
        <v>70269</v>
      </c>
      <c r="AM8" s="51"/>
      <c r="AN8" s="51"/>
      <c r="AO8" s="51"/>
      <c r="AP8" s="51"/>
      <c r="AQ8" s="51"/>
      <c r="AR8" s="51"/>
      <c r="AS8" s="51"/>
      <c r="AT8" s="46">
        <f>データ!T6</f>
        <v>42.92</v>
      </c>
      <c r="AU8" s="46"/>
      <c r="AV8" s="46"/>
      <c r="AW8" s="46"/>
      <c r="AX8" s="46"/>
      <c r="AY8" s="46"/>
      <c r="AZ8" s="46"/>
      <c r="BA8" s="46"/>
      <c r="BB8" s="46">
        <f>データ!U6</f>
        <v>1637.21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69.86</v>
      </c>
      <c r="J10" s="46"/>
      <c r="K10" s="46"/>
      <c r="L10" s="46"/>
      <c r="M10" s="46"/>
      <c r="N10" s="46"/>
      <c r="O10" s="46"/>
      <c r="P10" s="46">
        <f>データ!P6</f>
        <v>0.81</v>
      </c>
      <c r="Q10" s="46"/>
      <c r="R10" s="46"/>
      <c r="S10" s="46"/>
      <c r="T10" s="46"/>
      <c r="U10" s="46"/>
      <c r="V10" s="46"/>
      <c r="W10" s="46">
        <f>データ!Q6</f>
        <v>100</v>
      </c>
      <c r="X10" s="46"/>
      <c r="Y10" s="46"/>
      <c r="Z10" s="46"/>
      <c r="AA10" s="46"/>
      <c r="AB10" s="46"/>
      <c r="AC10" s="46"/>
      <c r="AD10" s="51">
        <f>データ!R6</f>
        <v>4300</v>
      </c>
      <c r="AE10" s="51"/>
      <c r="AF10" s="51"/>
      <c r="AG10" s="51"/>
      <c r="AH10" s="51"/>
      <c r="AI10" s="51"/>
      <c r="AJ10" s="51"/>
      <c r="AK10" s="2"/>
      <c r="AL10" s="51">
        <f>データ!V6</f>
        <v>566</v>
      </c>
      <c r="AM10" s="51"/>
      <c r="AN10" s="51"/>
      <c r="AO10" s="51"/>
      <c r="AP10" s="51"/>
      <c r="AQ10" s="51"/>
      <c r="AR10" s="51"/>
      <c r="AS10" s="51"/>
      <c r="AT10" s="46">
        <f>データ!W6</f>
        <v>0.18</v>
      </c>
      <c r="AU10" s="46"/>
      <c r="AV10" s="46"/>
      <c r="AW10" s="46"/>
      <c r="AX10" s="46"/>
      <c r="AY10" s="46"/>
      <c r="AZ10" s="46"/>
      <c r="BA10" s="46"/>
      <c r="BB10" s="46">
        <f>データ!X6</f>
        <v>3144.44</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115</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3"/>
      <c r="BM44" s="94"/>
      <c r="BN44" s="94"/>
      <c r="BO44" s="94"/>
      <c r="BP44" s="94"/>
      <c r="BQ44" s="94"/>
      <c r="BR44" s="94"/>
      <c r="BS44" s="94"/>
      <c r="BT44" s="94"/>
      <c r="BU44" s="94"/>
      <c r="BV44" s="94"/>
      <c r="BW44" s="94"/>
      <c r="BX44" s="94"/>
      <c r="BY44" s="94"/>
      <c r="BZ44" s="9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113</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OVhf/Ph3ioIg7olC5B6dRgJEnPKPvAZkvLdwbEI4eO/4F5zmWY2R2hgK0vUaESXpsRxmDEfiA2+CNk5MX7YLA==" saltValue="qwOaBNZ4BzIweqmkZoQK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262111</v>
      </c>
      <c r="D6" s="33">
        <f t="shared" si="3"/>
        <v>46</v>
      </c>
      <c r="E6" s="33">
        <f t="shared" si="3"/>
        <v>17</v>
      </c>
      <c r="F6" s="33">
        <f t="shared" si="3"/>
        <v>5</v>
      </c>
      <c r="G6" s="33">
        <f t="shared" si="3"/>
        <v>0</v>
      </c>
      <c r="H6" s="33" t="str">
        <f t="shared" si="3"/>
        <v>京都府　京田辺市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69.86</v>
      </c>
      <c r="P6" s="34">
        <f t="shared" si="3"/>
        <v>0.81</v>
      </c>
      <c r="Q6" s="34">
        <f t="shared" si="3"/>
        <v>100</v>
      </c>
      <c r="R6" s="34">
        <f t="shared" si="3"/>
        <v>4300</v>
      </c>
      <c r="S6" s="34">
        <f t="shared" si="3"/>
        <v>70269</v>
      </c>
      <c r="T6" s="34">
        <f t="shared" si="3"/>
        <v>42.92</v>
      </c>
      <c r="U6" s="34">
        <f t="shared" si="3"/>
        <v>1637.21</v>
      </c>
      <c r="V6" s="34">
        <f t="shared" si="3"/>
        <v>566</v>
      </c>
      <c r="W6" s="34">
        <f t="shared" si="3"/>
        <v>0.18</v>
      </c>
      <c r="X6" s="34">
        <f t="shared" si="3"/>
        <v>3144.44</v>
      </c>
      <c r="Y6" s="35" t="str">
        <f>IF(Y7="",NA(),Y7)</f>
        <v>-</v>
      </c>
      <c r="Z6" s="35" t="str">
        <f t="shared" ref="Z6:AH6" si="4">IF(Z7="",NA(),Z7)</f>
        <v>-</v>
      </c>
      <c r="AA6" s="35" t="str">
        <f t="shared" si="4"/>
        <v>-</v>
      </c>
      <c r="AB6" s="35">
        <f t="shared" si="4"/>
        <v>101.96</v>
      </c>
      <c r="AC6" s="35">
        <f t="shared" si="4"/>
        <v>100.08</v>
      </c>
      <c r="AD6" s="35" t="str">
        <f t="shared" si="4"/>
        <v>-</v>
      </c>
      <c r="AE6" s="35" t="str">
        <f t="shared" si="4"/>
        <v>-</v>
      </c>
      <c r="AF6" s="35" t="str">
        <f t="shared" si="4"/>
        <v>-</v>
      </c>
      <c r="AG6" s="35">
        <f t="shared" si="4"/>
        <v>101.77</v>
      </c>
      <c r="AH6" s="35">
        <f t="shared" si="4"/>
        <v>103.6</v>
      </c>
      <c r="AI6" s="34" t="str">
        <f>IF(AI7="","",IF(AI7="-","【-】","【"&amp;SUBSTITUTE(TEXT(AI7,"#,##0.00"),"-","△")&amp;"】"))</f>
        <v>【102.97】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227.4</v>
      </c>
      <c r="AS6" s="35">
        <f t="shared" si="5"/>
        <v>193.99</v>
      </c>
      <c r="AT6" s="34" t="str">
        <f>IF(AT7="","",IF(AT7="-","【-】","【"&amp;SUBSTITUTE(TEXT(AT7,"#,##0.00"),"-","△")&amp;"】"))</f>
        <v>【165.48】</v>
      </c>
      <c r="AU6" s="35" t="str">
        <f>IF(AU7="",NA(),AU7)</f>
        <v>-</v>
      </c>
      <c r="AV6" s="35" t="str">
        <f t="shared" ref="AV6:BD6" si="6">IF(AV7="",NA(),AV7)</f>
        <v>-</v>
      </c>
      <c r="AW6" s="35" t="str">
        <f t="shared" si="6"/>
        <v>-</v>
      </c>
      <c r="AX6" s="35">
        <f t="shared" si="6"/>
        <v>44.5</v>
      </c>
      <c r="AY6" s="35">
        <f t="shared" si="6"/>
        <v>68.81</v>
      </c>
      <c r="AZ6" s="35" t="str">
        <f t="shared" si="6"/>
        <v>-</v>
      </c>
      <c r="BA6" s="35" t="str">
        <f t="shared" si="6"/>
        <v>-</v>
      </c>
      <c r="BB6" s="35" t="str">
        <f t="shared" si="6"/>
        <v>-</v>
      </c>
      <c r="BC6" s="35">
        <f t="shared" si="6"/>
        <v>29.54</v>
      </c>
      <c r="BD6" s="35">
        <f t="shared" si="6"/>
        <v>26.99</v>
      </c>
      <c r="BE6" s="34" t="str">
        <f>IF(BE7="","",IF(BE7="-","【-】","【"&amp;SUBSTITUTE(TEXT(BE7,"#,##0.00"),"-","△")&amp;"】"))</f>
        <v>【33.84】</v>
      </c>
      <c r="BF6" s="35" t="str">
        <f>IF(BF7="",NA(),BF7)</f>
        <v>-</v>
      </c>
      <c r="BG6" s="35" t="str">
        <f t="shared" ref="BG6:BO6" si="7">IF(BG7="",NA(),BG7)</f>
        <v>-</v>
      </c>
      <c r="BH6" s="35" t="str">
        <f t="shared" si="7"/>
        <v>-</v>
      </c>
      <c r="BI6" s="34">
        <f t="shared" si="7"/>
        <v>0</v>
      </c>
      <c r="BJ6" s="34">
        <f t="shared" si="7"/>
        <v>0</v>
      </c>
      <c r="BK6" s="35" t="str">
        <f t="shared" si="7"/>
        <v>-</v>
      </c>
      <c r="BL6" s="35" t="str">
        <f t="shared" si="7"/>
        <v>-</v>
      </c>
      <c r="BM6" s="35" t="str">
        <f t="shared" si="7"/>
        <v>-</v>
      </c>
      <c r="BN6" s="35">
        <f t="shared" si="7"/>
        <v>789.46</v>
      </c>
      <c r="BO6" s="35">
        <f t="shared" si="7"/>
        <v>826.83</v>
      </c>
      <c r="BP6" s="34" t="str">
        <f>IF(BP7="","",IF(BP7="-","【-】","【"&amp;SUBSTITUTE(TEXT(BP7,"#,##0.00"),"-","△")&amp;"】"))</f>
        <v>【765.47】</v>
      </c>
      <c r="BQ6" s="35" t="str">
        <f>IF(BQ7="",NA(),BQ7)</f>
        <v>-</v>
      </c>
      <c r="BR6" s="35" t="str">
        <f t="shared" ref="BR6:BZ6" si="8">IF(BR7="",NA(),BR7)</f>
        <v>-</v>
      </c>
      <c r="BS6" s="35" t="str">
        <f t="shared" si="8"/>
        <v>-</v>
      </c>
      <c r="BT6" s="35">
        <f t="shared" si="8"/>
        <v>27.14</v>
      </c>
      <c r="BU6" s="35">
        <f t="shared" si="8"/>
        <v>31.78</v>
      </c>
      <c r="BV6" s="35" t="str">
        <f t="shared" si="8"/>
        <v>-</v>
      </c>
      <c r="BW6" s="35" t="str">
        <f t="shared" si="8"/>
        <v>-</v>
      </c>
      <c r="BX6" s="35" t="str">
        <f t="shared" si="8"/>
        <v>-</v>
      </c>
      <c r="BY6" s="35">
        <f t="shared" si="8"/>
        <v>57.77</v>
      </c>
      <c r="BZ6" s="35">
        <f t="shared" si="8"/>
        <v>57.31</v>
      </c>
      <c r="CA6" s="34" t="str">
        <f>IF(CA7="","",IF(CA7="-","【-】","【"&amp;SUBSTITUTE(TEXT(CA7,"#,##0.00"),"-","△")&amp;"】"))</f>
        <v>【59.59】</v>
      </c>
      <c r="CB6" s="35" t="str">
        <f>IF(CB7="",NA(),CB7)</f>
        <v>-</v>
      </c>
      <c r="CC6" s="35" t="str">
        <f t="shared" ref="CC6:CK6" si="9">IF(CC7="",NA(),CC7)</f>
        <v>-</v>
      </c>
      <c r="CD6" s="35" t="str">
        <f t="shared" si="9"/>
        <v>-</v>
      </c>
      <c r="CE6" s="35">
        <f t="shared" si="9"/>
        <v>761.85</v>
      </c>
      <c r="CF6" s="35">
        <f t="shared" si="9"/>
        <v>644.39</v>
      </c>
      <c r="CG6" s="35" t="str">
        <f t="shared" si="9"/>
        <v>-</v>
      </c>
      <c r="CH6" s="35" t="str">
        <f t="shared" si="9"/>
        <v>-</v>
      </c>
      <c r="CI6" s="35" t="str">
        <f t="shared" si="9"/>
        <v>-</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f t="shared" si="10"/>
        <v>35.54</v>
      </c>
      <c r="CQ6" s="35">
        <f t="shared" si="10"/>
        <v>34.44</v>
      </c>
      <c r="CR6" s="35" t="str">
        <f t="shared" si="10"/>
        <v>-</v>
      </c>
      <c r="CS6" s="35" t="str">
        <f t="shared" si="10"/>
        <v>-</v>
      </c>
      <c r="CT6" s="35" t="str">
        <f t="shared" si="10"/>
        <v>-</v>
      </c>
      <c r="CU6" s="35">
        <f t="shared" si="10"/>
        <v>50.68</v>
      </c>
      <c r="CV6" s="35">
        <f t="shared" si="10"/>
        <v>50.14</v>
      </c>
      <c r="CW6" s="34" t="str">
        <f>IF(CW7="","",IF(CW7="-","【-】","【"&amp;SUBSTITUTE(TEXT(CW7,"#,##0.00"),"-","△")&amp;"】"))</f>
        <v>【51.30】</v>
      </c>
      <c r="CX6" s="35" t="str">
        <f>IF(CX7="",NA(),CX7)</f>
        <v>-</v>
      </c>
      <c r="CY6" s="35" t="str">
        <f t="shared" ref="CY6:DG6" si="11">IF(CY7="",NA(),CY7)</f>
        <v>-</v>
      </c>
      <c r="CZ6" s="35" t="str">
        <f t="shared" si="11"/>
        <v>-</v>
      </c>
      <c r="DA6" s="35">
        <f t="shared" si="11"/>
        <v>96.08</v>
      </c>
      <c r="DB6" s="35">
        <f t="shared" si="11"/>
        <v>96.29</v>
      </c>
      <c r="DC6" s="35" t="str">
        <f t="shared" si="11"/>
        <v>-</v>
      </c>
      <c r="DD6" s="35" t="str">
        <f t="shared" si="11"/>
        <v>-</v>
      </c>
      <c r="DE6" s="35" t="str">
        <f t="shared" si="11"/>
        <v>-</v>
      </c>
      <c r="DF6" s="35">
        <f t="shared" si="11"/>
        <v>84.86</v>
      </c>
      <c r="DG6" s="35">
        <f t="shared" si="11"/>
        <v>84.98</v>
      </c>
      <c r="DH6" s="34" t="str">
        <f>IF(DH7="","",IF(DH7="-","【-】","【"&amp;SUBSTITUTE(TEXT(DH7,"#,##0.00"),"-","△")&amp;"】"))</f>
        <v>【86.22】</v>
      </c>
      <c r="DI6" s="35" t="str">
        <f>IF(DI7="",NA(),DI7)</f>
        <v>-</v>
      </c>
      <c r="DJ6" s="35" t="str">
        <f t="shared" ref="DJ6:DR6" si="12">IF(DJ7="",NA(),DJ7)</f>
        <v>-</v>
      </c>
      <c r="DK6" s="35" t="str">
        <f t="shared" si="12"/>
        <v>-</v>
      </c>
      <c r="DL6" s="35">
        <f t="shared" si="12"/>
        <v>6.39</v>
      </c>
      <c r="DM6" s="35">
        <f t="shared" si="12"/>
        <v>12.63</v>
      </c>
      <c r="DN6" s="35" t="str">
        <f t="shared" si="12"/>
        <v>-</v>
      </c>
      <c r="DO6" s="35" t="str">
        <f t="shared" si="12"/>
        <v>-</v>
      </c>
      <c r="DP6" s="35" t="str">
        <f t="shared" si="12"/>
        <v>-</v>
      </c>
      <c r="DQ6" s="35">
        <f t="shared" si="12"/>
        <v>24.13</v>
      </c>
      <c r="DR6" s="35">
        <f t="shared" si="12"/>
        <v>23.06</v>
      </c>
      <c r="DS6" s="34" t="str">
        <f>IF(DS7="","",IF(DS7="-","【-】","【"&amp;SUBSTITUTE(TEXT(DS7,"#,##0.00"),"-","△")&amp;"】"))</f>
        <v>【24.97】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0.02</v>
      </c>
      <c r="EO6" s="34" t="str">
        <f>IF(EO7="","",IF(EO7="-","【-】","【"&amp;SUBSTITUTE(TEXT(EO7,"#,##0.00"),"-","△")&amp;"】"))</f>
        <v>【0.02】</v>
      </c>
    </row>
    <row r="7" spans="1:148" s="36" customFormat="1" x14ac:dyDescent="0.15">
      <c r="A7" s="28"/>
      <c r="B7" s="37">
        <v>2019</v>
      </c>
      <c r="C7" s="37">
        <v>262111</v>
      </c>
      <c r="D7" s="37">
        <v>46</v>
      </c>
      <c r="E7" s="37">
        <v>17</v>
      </c>
      <c r="F7" s="37">
        <v>5</v>
      </c>
      <c r="G7" s="37">
        <v>0</v>
      </c>
      <c r="H7" s="37" t="s">
        <v>96</v>
      </c>
      <c r="I7" s="37" t="s">
        <v>97</v>
      </c>
      <c r="J7" s="37" t="s">
        <v>98</v>
      </c>
      <c r="K7" s="37" t="s">
        <v>99</v>
      </c>
      <c r="L7" s="37" t="s">
        <v>100</v>
      </c>
      <c r="M7" s="37" t="s">
        <v>101</v>
      </c>
      <c r="N7" s="38" t="s">
        <v>102</v>
      </c>
      <c r="O7" s="38">
        <v>69.86</v>
      </c>
      <c r="P7" s="38">
        <v>0.81</v>
      </c>
      <c r="Q7" s="38">
        <v>100</v>
      </c>
      <c r="R7" s="38">
        <v>4300</v>
      </c>
      <c r="S7" s="38">
        <v>70269</v>
      </c>
      <c r="T7" s="38">
        <v>42.92</v>
      </c>
      <c r="U7" s="38">
        <v>1637.21</v>
      </c>
      <c r="V7" s="38">
        <v>566</v>
      </c>
      <c r="W7" s="38">
        <v>0.18</v>
      </c>
      <c r="X7" s="38">
        <v>3144.44</v>
      </c>
      <c r="Y7" s="38" t="s">
        <v>102</v>
      </c>
      <c r="Z7" s="38" t="s">
        <v>102</v>
      </c>
      <c r="AA7" s="38" t="s">
        <v>102</v>
      </c>
      <c r="AB7" s="38">
        <v>101.96</v>
      </c>
      <c r="AC7" s="38">
        <v>100.08</v>
      </c>
      <c r="AD7" s="38" t="s">
        <v>102</v>
      </c>
      <c r="AE7" s="38" t="s">
        <v>102</v>
      </c>
      <c r="AF7" s="38" t="s">
        <v>102</v>
      </c>
      <c r="AG7" s="38">
        <v>101.77</v>
      </c>
      <c r="AH7" s="38">
        <v>103.6</v>
      </c>
      <c r="AI7" s="38">
        <v>102.97</v>
      </c>
      <c r="AJ7" s="38" t="s">
        <v>102</v>
      </c>
      <c r="AK7" s="38" t="s">
        <v>102</v>
      </c>
      <c r="AL7" s="38" t="s">
        <v>102</v>
      </c>
      <c r="AM7" s="38">
        <v>0</v>
      </c>
      <c r="AN7" s="38">
        <v>0</v>
      </c>
      <c r="AO7" s="38" t="s">
        <v>102</v>
      </c>
      <c r="AP7" s="38" t="s">
        <v>102</v>
      </c>
      <c r="AQ7" s="38" t="s">
        <v>102</v>
      </c>
      <c r="AR7" s="38">
        <v>227.4</v>
      </c>
      <c r="AS7" s="38">
        <v>193.99</v>
      </c>
      <c r="AT7" s="38">
        <v>165.48</v>
      </c>
      <c r="AU7" s="38" t="s">
        <v>102</v>
      </c>
      <c r="AV7" s="38" t="s">
        <v>102</v>
      </c>
      <c r="AW7" s="38" t="s">
        <v>102</v>
      </c>
      <c r="AX7" s="38">
        <v>44.5</v>
      </c>
      <c r="AY7" s="38">
        <v>68.81</v>
      </c>
      <c r="AZ7" s="38" t="s">
        <v>102</v>
      </c>
      <c r="BA7" s="38" t="s">
        <v>102</v>
      </c>
      <c r="BB7" s="38" t="s">
        <v>102</v>
      </c>
      <c r="BC7" s="38">
        <v>29.54</v>
      </c>
      <c r="BD7" s="38">
        <v>26.99</v>
      </c>
      <c r="BE7" s="38">
        <v>33.840000000000003</v>
      </c>
      <c r="BF7" s="38" t="s">
        <v>102</v>
      </c>
      <c r="BG7" s="38" t="s">
        <v>102</v>
      </c>
      <c r="BH7" s="38" t="s">
        <v>102</v>
      </c>
      <c r="BI7" s="38">
        <v>0</v>
      </c>
      <c r="BJ7" s="38">
        <v>0</v>
      </c>
      <c r="BK7" s="38" t="s">
        <v>102</v>
      </c>
      <c r="BL7" s="38" t="s">
        <v>102</v>
      </c>
      <c r="BM7" s="38" t="s">
        <v>102</v>
      </c>
      <c r="BN7" s="38">
        <v>789.46</v>
      </c>
      <c r="BO7" s="38">
        <v>826.83</v>
      </c>
      <c r="BP7" s="38">
        <v>765.47</v>
      </c>
      <c r="BQ7" s="38" t="s">
        <v>102</v>
      </c>
      <c r="BR7" s="38" t="s">
        <v>102</v>
      </c>
      <c r="BS7" s="38" t="s">
        <v>102</v>
      </c>
      <c r="BT7" s="38">
        <v>27.14</v>
      </c>
      <c r="BU7" s="38">
        <v>31.78</v>
      </c>
      <c r="BV7" s="38" t="s">
        <v>102</v>
      </c>
      <c r="BW7" s="38" t="s">
        <v>102</v>
      </c>
      <c r="BX7" s="38" t="s">
        <v>102</v>
      </c>
      <c r="BY7" s="38">
        <v>57.77</v>
      </c>
      <c r="BZ7" s="38">
        <v>57.31</v>
      </c>
      <c r="CA7" s="38">
        <v>59.59</v>
      </c>
      <c r="CB7" s="38" t="s">
        <v>102</v>
      </c>
      <c r="CC7" s="38" t="s">
        <v>102</v>
      </c>
      <c r="CD7" s="38" t="s">
        <v>102</v>
      </c>
      <c r="CE7" s="38">
        <v>761.85</v>
      </c>
      <c r="CF7" s="38">
        <v>644.39</v>
      </c>
      <c r="CG7" s="38" t="s">
        <v>102</v>
      </c>
      <c r="CH7" s="38" t="s">
        <v>102</v>
      </c>
      <c r="CI7" s="38" t="s">
        <v>102</v>
      </c>
      <c r="CJ7" s="38">
        <v>274.35000000000002</v>
      </c>
      <c r="CK7" s="38">
        <v>273.52</v>
      </c>
      <c r="CL7" s="38">
        <v>257.86</v>
      </c>
      <c r="CM7" s="38" t="s">
        <v>102</v>
      </c>
      <c r="CN7" s="38" t="s">
        <v>102</v>
      </c>
      <c r="CO7" s="38" t="s">
        <v>102</v>
      </c>
      <c r="CP7" s="38">
        <v>35.54</v>
      </c>
      <c r="CQ7" s="38">
        <v>34.44</v>
      </c>
      <c r="CR7" s="38" t="s">
        <v>102</v>
      </c>
      <c r="CS7" s="38" t="s">
        <v>102</v>
      </c>
      <c r="CT7" s="38" t="s">
        <v>102</v>
      </c>
      <c r="CU7" s="38">
        <v>50.68</v>
      </c>
      <c r="CV7" s="38">
        <v>50.14</v>
      </c>
      <c r="CW7" s="38">
        <v>51.3</v>
      </c>
      <c r="CX7" s="38" t="s">
        <v>102</v>
      </c>
      <c r="CY7" s="38" t="s">
        <v>102</v>
      </c>
      <c r="CZ7" s="38" t="s">
        <v>102</v>
      </c>
      <c r="DA7" s="38">
        <v>96.08</v>
      </c>
      <c r="DB7" s="38">
        <v>96.29</v>
      </c>
      <c r="DC7" s="38" t="s">
        <v>102</v>
      </c>
      <c r="DD7" s="38" t="s">
        <v>102</v>
      </c>
      <c r="DE7" s="38" t="s">
        <v>102</v>
      </c>
      <c r="DF7" s="38">
        <v>84.86</v>
      </c>
      <c r="DG7" s="38">
        <v>84.98</v>
      </c>
      <c r="DH7" s="38">
        <v>86.22</v>
      </c>
      <c r="DI7" s="38" t="s">
        <v>102</v>
      </c>
      <c r="DJ7" s="38" t="s">
        <v>102</v>
      </c>
      <c r="DK7" s="38" t="s">
        <v>102</v>
      </c>
      <c r="DL7" s="38">
        <v>6.39</v>
      </c>
      <c r="DM7" s="38">
        <v>12.63</v>
      </c>
      <c r="DN7" s="38" t="s">
        <v>102</v>
      </c>
      <c r="DO7" s="38" t="s">
        <v>102</v>
      </c>
      <c r="DP7" s="38" t="s">
        <v>102</v>
      </c>
      <c r="DQ7" s="38">
        <v>24.13</v>
      </c>
      <c r="DR7" s="38">
        <v>23.06</v>
      </c>
      <c r="DS7" s="38">
        <v>24.97</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2021-02-15T02:14:25Z</cp:lastPrinted>
  <dcterms:modified xsi:type="dcterms:W3CDTF">2021-02-15T02:18:44Z</dcterms:modified>
</cp:coreProperties>
</file>