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経営分析\H30決算\提出後府指摘\"/>
    </mc:Choice>
  </mc:AlternateContent>
  <workbookProtection workbookAlgorithmName="SHA-512" workbookHashValue="0eFqYTtacOqgThMdu49OrlW0kqgO5KRVcm2JAKTbc2ldGMbKrGZRkIxfu8DyZW9DfMv/sT7yiTmJaiuLr0wq4w==" workbookSaltValue="zPCaBQrWyO414cQujRYMCA=="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W8" i="4"/>
  <c r="P8" i="4"/>
  <c r="B6" i="4"/>
  <c r="C10" i="5" l="1"/>
  <c r="D10" i="5"/>
  <c r="E10" i="5"/>
  <c r="B10" i="5"/>
</calcChain>
</file>

<file path=xl/sharedStrings.xml><?xml version="1.0" encoding="utf-8"?>
<sst xmlns="http://schemas.openxmlformats.org/spreadsheetml/2006/main" count="311" uniqueCount="111">
  <si>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</si>
  <si>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</si>
  <si>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</si>
  <si>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</si>
  <si>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</si>
  <si>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</si>
  <si>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</si>
  <si>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</si>
  <si>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</si>
  <si>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</si>
  <si>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</si>
  <si>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</si>
  <si>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</si>
  <si>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</si>
  <si>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</si>
  <si>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</si>
  <si>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</si>
  <si>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</si>
  <si>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</si>
  <si>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</si>
  <si>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</si>
  <si>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</si>
  <si>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</si>
  <si>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</si>
  <si>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</si>
  <si>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</si>
  <si>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</si>
  <si>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</si>
  <si>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</si>
  <si>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</si>
  <si>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</si>
  <si>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</si>
  <si>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</si>
  <si>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</si>
  <si>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</si>
  <si>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</si>
  <si>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</si>
  <si>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</si>
  <si>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</si>
  <si>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</si>
  <si>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</si>
  <si>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</si>
  <si>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</si>
  <si>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</si>
  <si>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</si>
  <si>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</si>
  <si>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</si>
  <si>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</si>
  <si>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</si>
  <si>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</si>
  <si>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</si>
  <si>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</si>
  <si>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</si>
  <si>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</si>
  <si>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</si>
  <si>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</si>
  <si>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</si>
  <si>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</si>
  <si>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</si>
  <si>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</si>
  <si>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</si>
  <si>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</si>
  <si>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</si>
  <si>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</si>
  <si>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</si>
  <si>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</si>
  <si>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</si>
  <si>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</si>
  <si>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</si>
  <si>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</si>
  <si>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</si>
  <si>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</si>
  <si>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</si>
  <si>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</si>
  <si>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</si>
  <si>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</si>
  <si>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</si>
  <si>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</si>
  <si>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</si>
  <si>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</si>
  <si>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</si>
  <si>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</si>
  <si>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</si>
  <si>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</si>
  <si>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</si>
  <si>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</si>
  <si>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</si>
  <si>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</si>
  <si>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</si>
  <si>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</si>
  <si>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</si>
  <si>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</si>
  <si>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</si>
  <si>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</si>
  <si>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</si>
  <si>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</si>
  <si>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京田辺市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</si>
  <si>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</si>
  <si>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</si>
  <si>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</si>
  <si>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</si>
  <si>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</si>
  <si>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</si>
  <si>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</si>
  <si>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</si>
  <si>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</si>
  <si>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</si>
  <si>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</si>
  <si>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①企業会計導入初年度であるため、有形固定資産減価償却率は、減価償却実積がなく、低い数値となっています。
②平成6年に供用を開始し、整備した施設は新しいものが多く、法定耐用年数を経過した施設はないため、低い数値です。また、平成30年度に機能診断を実施し、概ね良好でした。
③本市では、20年を超える施設もあり、今後、施設の最適整備構想に基づき施設の改築・更新に取り組んでいきます。</t>
    <rPh sb="53" eb="55">
      <t>ヘイセイ</t>
    </rPh>
    <rPh sb="56" eb="57">
      <t>ネン</t>
    </rPh>
    <rPh sb="58" eb="60">
      <t>キョウヨウ</t>
    </rPh>
    <rPh sb="69" eb="71">
      <t>シセツ</t>
    </rPh>
    <rPh sb="92" eb="94">
      <t>シセツ</t>
    </rPh>
    <rPh sb="110" eb="112">
      <t>ヘイセイ</t>
    </rPh>
    <phoneticPr fontId="4"/>
  </si>
  <si>
    <t>　平成30年度は、地方公営企業法の全部を適用した初年度にあたり、経年比較ができません。
①平成30年度の経常収支比率は、処理区域内人口の減少に伴い、使用料収入は減少しており、一般会計繰入金に依存する状況が続いています。
③流動化比率は、流動資産では、年間を通じて最低限の現金しかなく、流動負債では過去に集中して多額の借金を行い事業を進めたことが原因です。　　　　　　　　　　　　　　　　　　　　　　　　　　　　　　　　　　　　　　　　　　　　　　　　　　　　　　　　④平成30年度の企業債残高対事業規模比率は繰出基準の精査に伴い0%となりますが、実際には企業債残高は残っています。事業の完了に伴い企業債残高のピークは過ぎたものの依然として、経営上の大きな負担となっています。　　　　　　　　　　　　　　　　　　　　　　　　　　　　　　　　　　　　　　　　　　　　　　　　　　　　　　　　　　　　　　　　　　　　　　　　　　　　　　　　　　⑤平成30年度の経費回収率は、必要経費の収入が一般会計からの繰入金に依存しており、使用料収入で賄えていません。　　　　　　　　　　　　　　　　　　　　　　　　　　　　　　　　　　　　　　　　　　　　　　　　　　　　　　　　　　　　　　　　　　　　　　　　　　　　　　　　　　　　　　　　　　　　　　　　　　　　　　　　⑥平成30年度の汚水処理原価は汚水処理量に関わらず、処理費用がかかることと、施設が過大で効率的に利用していない状況のため、平均値よりも高い値です。
⑦平成30年度の施設利用率は、施設が過大で効率的に利用していない状況のため、平均値よりも低い値です。　　　　　　　　　　　　　　　　　　　　　　　　　　　　　　　　　　　　　　　　　　　　　　　　　　　　　　　　　　　　　　　　　　　　　　　　　　　　　⑧平成30年度の水洗化率は世帯の減少等により影響を受けます。地域の水質を守るという観点から類似団体平均値より高い水洗化率となっています。　　　　　　</t>
    <rPh sb="52" eb="54">
      <t>ケイジョウ</t>
    </rPh>
    <rPh sb="439" eb="441">
      <t>シュウニュウ</t>
    </rPh>
    <rPh sb="442" eb="444">
      <t>イッパン</t>
    </rPh>
    <rPh sb="444" eb="446">
      <t>カイケイ</t>
    </rPh>
    <rPh sb="449" eb="452">
      <t>クリイレキン</t>
    </rPh>
    <rPh sb="453" eb="455">
      <t>イゾン</t>
    </rPh>
    <rPh sb="593" eb="595">
      <t>オスイ</t>
    </rPh>
    <rPh sb="595" eb="597">
      <t>ショリ</t>
    </rPh>
    <rPh sb="597" eb="598">
      <t>リョウ</t>
    </rPh>
    <rPh sb="599" eb="600">
      <t>カカ</t>
    </rPh>
    <rPh sb="604" eb="606">
      <t>ショリ</t>
    </rPh>
    <rPh sb="606" eb="608">
      <t>ヒヨウ</t>
    </rPh>
    <rPh sb="639" eb="641">
      <t>ヘイキン</t>
    </rPh>
    <rPh sb="641" eb="642">
      <t>チ</t>
    </rPh>
    <rPh sb="645" eb="646">
      <t>タカ</t>
    </rPh>
    <rPh sb="647" eb="648">
      <t>アタイ</t>
    </rPh>
    <rPh sb="660" eb="662">
      <t>シセツ</t>
    </rPh>
    <rPh sb="662" eb="664">
      <t>リヨウ</t>
    </rPh>
    <rPh sb="664" eb="665">
      <t>リツ</t>
    </rPh>
    <rPh sb="696" eb="697">
      <t>ヒク</t>
    </rPh>
    <rPh sb="801" eb="803">
      <t>エイキョウ</t>
    </rPh>
    <rPh sb="804" eb="805">
      <t>ウ</t>
    </rPh>
    <phoneticPr fontId="4"/>
  </si>
  <si>
    <r>
      <t>　</t>
    </r>
    <r>
      <rPr>
        <sz val="9.5"/>
        <rFont val="ＭＳ ゴシック"/>
        <family val="3"/>
        <charset val="128"/>
      </rPr>
      <t>平成30年度の経費回収率が27.14％と汚水処理費用を集落排水利用者からの使用料で回収できていないという赤字経営の状況にあり、収支不足は一般会計繰入金で補填する状況が続いています。経費回収率と施設利用率は、機能診断の結果を踏まえ、機器の改築更新計画等の最適化構想を策定し、さらに農業集落排水施設の統廃合を検討する再編計画を策定し、事業全体の効率化を目指すことにより、改善方策を検討します。　　　　　　　　　　　　　　　　　　　　　　　　　　　　　　　　　　　　　　　　　　　　　　　　　　　　　　　　　　　　 
　また、集落排水施設等の整備費を賄うための企業債残高が償還のピークは過ぎたものの高く、経営上の課題となっています。　　　　　　　　　　　　　　　　　　　　　　　　　　　　　　　　　　　　　　　　　　　　　　　　　　　　　　　　　　　　　　　　　　　　　　　　　　　　　　　　　　　　　　　　　　　　　　　　　　　　　　　　　　　　　　　　　　　　
　今後は管路施設等の更新に伴う投資が増加する一方で、使用料収入の減少が懸念されることから経営はいっそう厳しさを増すことが予想されます。安定かつ継続的に集落排水サービスを提供するため、収益構造の見直しなど早期の経営改善が必要となっていることから、昨年度から上下水道事業経営審議会で下水道ビジョン・経営戦略の策定と上下水道事業経営のあり方を審議いただき、令和2年に策定する予定です。</t>
    </r>
    <rPh sb="1" eb="3">
      <t>ヘイセイ</t>
    </rPh>
    <rPh sb="5" eb="7">
      <t>ネンド</t>
    </rPh>
    <rPh sb="8" eb="10">
      <t>ケイヒ</t>
    </rPh>
    <rPh sb="10" eb="13">
      <t>カイシュウリツ</t>
    </rPh>
    <rPh sb="21" eb="23">
      <t>オスイ</t>
    </rPh>
    <rPh sb="23" eb="25">
      <t>ショリ</t>
    </rPh>
    <rPh sb="25" eb="27">
      <t>ヒヨウ</t>
    </rPh>
    <rPh sb="28" eb="30">
      <t>シュウラク</t>
    </rPh>
    <rPh sb="30" eb="32">
      <t>ハイスイ</t>
    </rPh>
    <rPh sb="32" eb="35">
      <t>リヨウシャ</t>
    </rPh>
    <rPh sb="38" eb="41">
      <t>シヨウリョウ</t>
    </rPh>
    <rPh sb="42" eb="44">
      <t>カイシュウ</t>
    </rPh>
    <rPh sb="53" eb="55">
      <t>アカジ</t>
    </rPh>
    <rPh sb="55" eb="57">
      <t>ケイエイ</t>
    </rPh>
    <rPh sb="58" eb="60">
      <t>ジョウキョウ</t>
    </rPh>
    <rPh sb="64" eb="66">
      <t>シュウシ</t>
    </rPh>
    <rPh sb="66" eb="68">
      <t>フソク</t>
    </rPh>
    <rPh sb="69" eb="71">
      <t>イッパン</t>
    </rPh>
    <rPh sb="71" eb="73">
      <t>カイケイ</t>
    </rPh>
    <rPh sb="73" eb="76">
      <t>クリイレキン</t>
    </rPh>
    <rPh sb="77" eb="79">
      <t>ホテン</t>
    </rPh>
    <rPh sb="81" eb="83">
      <t>ジョウキョウ</t>
    </rPh>
    <rPh sb="84" eb="85">
      <t>ツヅ</t>
    </rPh>
    <rPh sb="261" eb="263">
      <t>シュウラク</t>
    </rPh>
    <rPh sb="263" eb="265">
      <t>ハイスイ</t>
    </rPh>
    <rPh sb="265" eb="267">
      <t>シセツ</t>
    </rPh>
    <rPh sb="267" eb="268">
      <t>トウ</t>
    </rPh>
    <rPh sb="269" eb="272">
      <t>セイビヒ</t>
    </rPh>
    <rPh sb="273" eb="274">
      <t>マカナ</t>
    </rPh>
    <rPh sb="278" eb="281">
      <t>キギョウサイ</t>
    </rPh>
    <rPh sb="281" eb="283">
      <t>ザンダカ</t>
    </rPh>
    <rPh sb="284" eb="286">
      <t>ショウカン</t>
    </rPh>
    <rPh sb="291" eb="292">
      <t>ス</t>
    </rPh>
    <rPh sb="297" eb="298">
      <t>タカ</t>
    </rPh>
    <rPh sb="300" eb="303">
      <t>ケイエイジョウ</t>
    </rPh>
    <rPh sb="304" eb="306">
      <t>カダイ</t>
    </rPh>
    <rPh sb="432" eb="434">
      <t>コンゴ</t>
    </rPh>
    <rPh sb="435" eb="437">
      <t>カンロ</t>
    </rPh>
    <rPh sb="437" eb="439">
      <t>シセツ</t>
    </rPh>
    <rPh sb="439" eb="440">
      <t>トウ</t>
    </rPh>
    <rPh sb="441" eb="443">
      <t>コウシン</t>
    </rPh>
    <rPh sb="444" eb="445">
      <t>トモナ</t>
    </rPh>
    <rPh sb="446" eb="448">
      <t>トウシ</t>
    </rPh>
    <rPh sb="449" eb="451">
      <t>ゾウカ</t>
    </rPh>
    <rPh sb="453" eb="455">
      <t>イッポウ</t>
    </rPh>
    <rPh sb="457" eb="460">
      <t>シヨウリョウ</t>
    </rPh>
    <rPh sb="460" eb="462">
      <t>シュウニュウ</t>
    </rPh>
    <rPh sb="463" eb="465">
      <t>ゲンショウ</t>
    </rPh>
    <rPh sb="466" eb="468">
      <t>ケネン</t>
    </rPh>
    <rPh sb="475" eb="477">
      <t>ケイエイ</t>
    </rPh>
    <rPh sb="482" eb="483">
      <t>キビ</t>
    </rPh>
    <rPh sb="486" eb="487">
      <t>マス</t>
    </rPh>
    <rPh sb="491" eb="493">
      <t>ヨソウ</t>
    </rPh>
    <rPh sb="498" eb="500">
      <t>アンテイ</t>
    </rPh>
    <rPh sb="502" eb="505">
      <t>ケイゾクテキ</t>
    </rPh>
    <rPh sb="506" eb="508">
      <t>シュウラク</t>
    </rPh>
    <rPh sb="508" eb="510">
      <t>ハイスイ</t>
    </rPh>
    <rPh sb="515" eb="517">
      <t>テイキョウ</t>
    </rPh>
    <rPh sb="522" eb="524">
      <t>シュウエキ</t>
    </rPh>
    <rPh sb="524" eb="526">
      <t>コウゾウ</t>
    </rPh>
    <rPh sb="527" eb="529">
      <t>ミナオ</t>
    </rPh>
    <rPh sb="532" eb="534">
      <t>ソウキ</t>
    </rPh>
    <rPh sb="540" eb="542">
      <t>ヒツヨウ</t>
    </rPh>
    <rPh sb="553" eb="554">
      <t>サク</t>
    </rPh>
    <rPh sb="606" eb="608">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</si>
</sst>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rgb="FFFF0000"/>
      <name val="ＭＳ ゴシック"/>
      <family val="3"/>
      <charset val="128"/>
    </font>
    <font>
      <sz val="9.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B6AB-4B6B-8023-D735E73070F0}"/>
            </c:ext>
          </c:extLst>
        </c:ser>
        <c:dLbls>
          <c:showLegendKey val="0"/>
          <c:showVal val="0"/>
          <c:showCatName val="0"/>
          <c:showSerName val="0"/>
          <c:showPercent val="0"/>
          <c:showBubbleSize val="0"/>
        </c:dLbls>
        <c:gapWidth val="150"/>
        <c:axId val="221150160"/>
        <c:axId val="22084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0.01</c:v>
                </c:pt>
              </c:numCache>
            </c:numRef>
          </c:val>
          <c:smooth val="0"/>
          <c:extLst xmlns:c16r2="http://schemas.microsoft.com/office/drawing/2015/06/chart">
            <c:ext xmlns:c16="http://schemas.microsoft.com/office/drawing/2014/chart" uri="{C3380CC4-5D6E-409C-BE32-E72D297353CC}">
              <c16:uniqueId val="{00000001-B6AB-4B6B-8023-D735E73070F0}"/>
            </c:ext>
          </c:extLst>
        </c:ser>
        <c:dLbls>
          <c:showLegendKey val="0"/>
          <c:showVal val="0"/>
          <c:showCatName val="0"/>
          <c:showSerName val="0"/>
          <c:showPercent val="0"/>
          <c:showBubbleSize val="0"/>
        </c:dLbls>
        <c:marker val="1"/>
        <c:smooth val="0"/>
        <c:axId val="221150160"/>
        <c:axId val="220841280"/>
      </c:lineChart>
      <c:dateAx>
        <c:axId val="221150160"/>
        <c:scaling>
          <c:orientation val="minMax"/>
        </c:scaling>
        <c:delete val="1"/>
        <c:axPos val="b"/>
        <c:numFmt formatCode="ge" sourceLinked="1"/>
        <c:majorTickMark val="none"/>
        <c:minorTickMark val="none"/>
        <c:tickLblPos val="none"/>
        <c:crossAx val="220841280"/>
        <c:crosses val="autoZero"/>
        <c:auto val="1"/>
        <c:lblOffset val="100"/>
        <c:baseTimeUnit val="years"/>
      </c:dateAx>
      <c:valAx>
        <c:axId val="22084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15016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35.54</c:v>
                </c:pt>
              </c:numCache>
            </c:numRef>
          </c:val>
          <c:extLst xmlns:c16r2="http://schemas.microsoft.com/office/drawing/2015/06/chart">
            <c:ext xmlns:c16="http://schemas.microsoft.com/office/drawing/2014/chart" uri="{C3380CC4-5D6E-409C-BE32-E72D297353CC}">
              <c16:uniqueId val="{00000000-0124-42DE-860D-FD3288E42B91}"/>
            </c:ext>
          </c:extLst>
        </c:ser>
        <c:dLbls>
          <c:showLegendKey val="0"/>
          <c:showVal val="0"/>
          <c:showCatName val="0"/>
          <c:showSerName val="0"/>
          <c:showPercent val="0"/>
          <c:showBubbleSize val="0"/>
        </c:dLbls>
        <c:gapWidth val="150"/>
        <c:axId val="222027288"/>
        <c:axId val="22202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50.68</c:v>
                </c:pt>
              </c:numCache>
            </c:numRef>
          </c:val>
          <c:smooth val="0"/>
          <c:extLst xmlns:c16r2="http://schemas.microsoft.com/office/drawing/2015/06/chart">
            <c:ext xmlns:c16="http://schemas.microsoft.com/office/drawing/2014/chart" uri="{C3380CC4-5D6E-409C-BE32-E72D297353CC}">
              <c16:uniqueId val="{00000001-0124-42DE-860D-FD3288E42B91}"/>
            </c:ext>
          </c:extLst>
        </c:ser>
        <c:dLbls>
          <c:showLegendKey val="0"/>
          <c:showVal val="0"/>
          <c:showCatName val="0"/>
          <c:showSerName val="0"/>
          <c:showPercent val="0"/>
          <c:showBubbleSize val="0"/>
        </c:dLbls>
        <c:marker val="1"/>
        <c:smooth val="0"/>
        <c:axId val="222027288"/>
        <c:axId val="222027680"/>
      </c:lineChart>
      <c:dateAx>
        <c:axId val="222027288"/>
        <c:scaling>
          <c:orientation val="minMax"/>
        </c:scaling>
        <c:delete val="1"/>
        <c:axPos val="b"/>
        <c:numFmt formatCode="ge" sourceLinked="1"/>
        <c:majorTickMark val="none"/>
        <c:minorTickMark val="none"/>
        <c:tickLblPos val="none"/>
        <c:crossAx val="222027680"/>
        <c:crosses val="autoZero"/>
        <c:auto val="1"/>
        <c:lblOffset val="100"/>
        <c:baseTimeUnit val="years"/>
      </c:dateAx>
      <c:valAx>
        <c:axId val="22202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027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0</c:v>
                </c:pt>
                <c:pt idx="4">
                  <c:v>96.08</c:v>
                </c:pt>
              </c:numCache>
            </c:numRef>
          </c:val>
          <c:extLst xmlns:c16r2="http://schemas.microsoft.com/office/drawing/2015/06/chart">
            <c:ext xmlns:c16="http://schemas.microsoft.com/office/drawing/2014/chart" uri="{C3380CC4-5D6E-409C-BE32-E72D297353CC}">
              <c16:uniqueId val="{00000000-ED41-4731-B01F-CA64E872BE92}"/>
            </c:ext>
          </c:extLst>
        </c:ser>
        <c:dLbls>
          <c:showLegendKey val="0"/>
          <c:showVal val="0"/>
          <c:showCatName val="0"/>
          <c:showSerName val="0"/>
          <c:showPercent val="0"/>
          <c:showBubbleSize val="0"/>
        </c:dLbls>
        <c:gapWidth val="150"/>
        <c:axId val="222031600"/>
        <c:axId val="222024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84.86</c:v>
                </c:pt>
              </c:numCache>
            </c:numRef>
          </c:val>
          <c:smooth val="0"/>
          <c:extLst xmlns:c16r2="http://schemas.microsoft.com/office/drawing/2015/06/chart">
            <c:ext xmlns:c16="http://schemas.microsoft.com/office/drawing/2014/chart" uri="{C3380CC4-5D6E-409C-BE32-E72D297353CC}">
              <c16:uniqueId val="{00000001-ED41-4731-B01F-CA64E872BE92}"/>
            </c:ext>
          </c:extLst>
        </c:ser>
        <c:dLbls>
          <c:showLegendKey val="0"/>
          <c:showVal val="0"/>
          <c:showCatName val="0"/>
          <c:showSerName val="0"/>
          <c:showPercent val="0"/>
          <c:showBubbleSize val="0"/>
        </c:dLbls>
        <c:marker val="1"/>
        <c:smooth val="0"/>
        <c:axId val="222031600"/>
        <c:axId val="222024936"/>
      </c:lineChart>
      <c:dateAx>
        <c:axId val="222031600"/>
        <c:scaling>
          <c:orientation val="minMax"/>
        </c:scaling>
        <c:delete val="1"/>
        <c:axPos val="b"/>
        <c:numFmt formatCode="ge" sourceLinked="1"/>
        <c:majorTickMark val="none"/>
        <c:minorTickMark val="none"/>
        <c:tickLblPos val="none"/>
        <c:crossAx val="222024936"/>
        <c:crosses val="autoZero"/>
        <c:auto val="1"/>
        <c:lblOffset val="100"/>
        <c:baseTimeUnit val="years"/>
      </c:dateAx>
      <c:valAx>
        <c:axId val="222024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03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0</c:v>
                </c:pt>
                <c:pt idx="4">
                  <c:v>101.96</c:v>
                </c:pt>
              </c:numCache>
            </c:numRef>
          </c:val>
          <c:extLst xmlns:c16r2="http://schemas.microsoft.com/office/drawing/2015/06/chart">
            <c:ext xmlns:c16="http://schemas.microsoft.com/office/drawing/2014/chart" uri="{C3380CC4-5D6E-409C-BE32-E72D297353CC}">
              <c16:uniqueId val="{00000000-C7E7-4EC3-90F8-711B9105E771}"/>
            </c:ext>
          </c:extLst>
        </c:ser>
        <c:dLbls>
          <c:showLegendKey val="0"/>
          <c:showVal val="0"/>
          <c:showCatName val="0"/>
          <c:showSerName val="0"/>
          <c:showPercent val="0"/>
          <c:showBubbleSize val="0"/>
        </c:dLbls>
        <c:gapWidth val="150"/>
        <c:axId val="220840104"/>
        <c:axId val="22083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101.77</c:v>
                </c:pt>
              </c:numCache>
            </c:numRef>
          </c:val>
          <c:smooth val="0"/>
          <c:extLst xmlns:c16r2="http://schemas.microsoft.com/office/drawing/2015/06/chart">
            <c:ext xmlns:c16="http://schemas.microsoft.com/office/drawing/2014/chart" uri="{C3380CC4-5D6E-409C-BE32-E72D297353CC}">
              <c16:uniqueId val="{00000001-C7E7-4EC3-90F8-711B9105E771}"/>
            </c:ext>
          </c:extLst>
        </c:ser>
        <c:dLbls>
          <c:showLegendKey val="0"/>
          <c:showVal val="0"/>
          <c:showCatName val="0"/>
          <c:showSerName val="0"/>
          <c:showPercent val="0"/>
          <c:showBubbleSize val="0"/>
        </c:dLbls>
        <c:marker val="1"/>
        <c:smooth val="0"/>
        <c:axId val="220840104"/>
        <c:axId val="220838144"/>
      </c:lineChart>
      <c:dateAx>
        <c:axId val="220840104"/>
        <c:scaling>
          <c:orientation val="minMax"/>
        </c:scaling>
        <c:delete val="1"/>
        <c:axPos val="b"/>
        <c:numFmt formatCode="ge" sourceLinked="1"/>
        <c:majorTickMark val="none"/>
        <c:minorTickMark val="none"/>
        <c:tickLblPos val="none"/>
        <c:crossAx val="220838144"/>
        <c:crosses val="autoZero"/>
        <c:auto val="1"/>
        <c:lblOffset val="100"/>
        <c:baseTimeUnit val="years"/>
      </c:dateAx>
      <c:valAx>
        <c:axId val="22083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840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0</c:v>
                </c:pt>
                <c:pt idx="4">
                  <c:v>6.39</c:v>
                </c:pt>
              </c:numCache>
            </c:numRef>
          </c:val>
          <c:extLst xmlns:c16r2="http://schemas.microsoft.com/office/drawing/2015/06/chart">
            <c:ext xmlns:c16="http://schemas.microsoft.com/office/drawing/2014/chart" uri="{C3380CC4-5D6E-409C-BE32-E72D297353CC}">
              <c16:uniqueId val="{00000000-6F5F-4D7B-9A4A-4933A4A0BF53}"/>
            </c:ext>
          </c:extLst>
        </c:ser>
        <c:dLbls>
          <c:showLegendKey val="0"/>
          <c:showVal val="0"/>
          <c:showCatName val="0"/>
          <c:showSerName val="0"/>
          <c:showPercent val="0"/>
          <c:showBubbleSize val="0"/>
        </c:dLbls>
        <c:gapWidth val="150"/>
        <c:axId val="220838536"/>
        <c:axId val="220841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24.13</c:v>
                </c:pt>
              </c:numCache>
            </c:numRef>
          </c:val>
          <c:smooth val="0"/>
          <c:extLst xmlns:c16r2="http://schemas.microsoft.com/office/drawing/2015/06/chart">
            <c:ext xmlns:c16="http://schemas.microsoft.com/office/drawing/2014/chart" uri="{C3380CC4-5D6E-409C-BE32-E72D297353CC}">
              <c16:uniqueId val="{00000001-6F5F-4D7B-9A4A-4933A4A0BF53}"/>
            </c:ext>
          </c:extLst>
        </c:ser>
        <c:dLbls>
          <c:showLegendKey val="0"/>
          <c:showVal val="0"/>
          <c:showCatName val="0"/>
          <c:showSerName val="0"/>
          <c:showPercent val="0"/>
          <c:showBubbleSize val="0"/>
        </c:dLbls>
        <c:marker val="1"/>
        <c:smooth val="0"/>
        <c:axId val="220838536"/>
        <c:axId val="220841672"/>
      </c:lineChart>
      <c:dateAx>
        <c:axId val="220838536"/>
        <c:scaling>
          <c:orientation val="minMax"/>
        </c:scaling>
        <c:delete val="1"/>
        <c:axPos val="b"/>
        <c:numFmt formatCode="ge" sourceLinked="1"/>
        <c:majorTickMark val="none"/>
        <c:minorTickMark val="none"/>
        <c:tickLblPos val="none"/>
        <c:crossAx val="220841672"/>
        <c:crosses val="autoZero"/>
        <c:auto val="1"/>
        <c:lblOffset val="100"/>
        <c:baseTimeUnit val="years"/>
      </c:dateAx>
      <c:valAx>
        <c:axId val="220841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838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516D-4600-9818-6BBEE7315CC5}"/>
            </c:ext>
          </c:extLst>
        </c:ser>
        <c:dLbls>
          <c:showLegendKey val="0"/>
          <c:showVal val="0"/>
          <c:showCatName val="0"/>
          <c:showSerName val="0"/>
          <c:showPercent val="0"/>
          <c:showBubbleSize val="0"/>
        </c:dLbls>
        <c:gapWidth val="150"/>
        <c:axId val="221739528"/>
        <c:axId val="221736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516D-4600-9818-6BBEE7315CC5}"/>
            </c:ext>
          </c:extLst>
        </c:ser>
        <c:dLbls>
          <c:showLegendKey val="0"/>
          <c:showVal val="0"/>
          <c:showCatName val="0"/>
          <c:showSerName val="0"/>
          <c:showPercent val="0"/>
          <c:showBubbleSize val="0"/>
        </c:dLbls>
        <c:marker val="1"/>
        <c:smooth val="0"/>
        <c:axId val="221739528"/>
        <c:axId val="221736000"/>
      </c:lineChart>
      <c:dateAx>
        <c:axId val="221739528"/>
        <c:scaling>
          <c:orientation val="minMax"/>
        </c:scaling>
        <c:delete val="1"/>
        <c:axPos val="b"/>
        <c:numFmt formatCode="ge" sourceLinked="1"/>
        <c:majorTickMark val="none"/>
        <c:minorTickMark val="none"/>
        <c:tickLblPos val="none"/>
        <c:crossAx val="221736000"/>
        <c:crosses val="autoZero"/>
        <c:auto val="1"/>
        <c:lblOffset val="100"/>
        <c:baseTimeUnit val="years"/>
      </c:dateAx>
      <c:valAx>
        <c:axId val="22173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739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6539-498C-A94F-2CA30C425F28}"/>
            </c:ext>
          </c:extLst>
        </c:ser>
        <c:dLbls>
          <c:showLegendKey val="0"/>
          <c:showVal val="0"/>
          <c:showCatName val="0"/>
          <c:showSerName val="0"/>
          <c:showPercent val="0"/>
          <c:showBubbleSize val="0"/>
        </c:dLbls>
        <c:gapWidth val="150"/>
        <c:axId val="221738352"/>
        <c:axId val="221738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227.4</c:v>
                </c:pt>
              </c:numCache>
            </c:numRef>
          </c:val>
          <c:smooth val="0"/>
          <c:extLst xmlns:c16r2="http://schemas.microsoft.com/office/drawing/2015/06/chart">
            <c:ext xmlns:c16="http://schemas.microsoft.com/office/drawing/2014/chart" uri="{C3380CC4-5D6E-409C-BE32-E72D297353CC}">
              <c16:uniqueId val="{00000001-6539-498C-A94F-2CA30C425F28}"/>
            </c:ext>
          </c:extLst>
        </c:ser>
        <c:dLbls>
          <c:showLegendKey val="0"/>
          <c:showVal val="0"/>
          <c:showCatName val="0"/>
          <c:showSerName val="0"/>
          <c:showPercent val="0"/>
          <c:showBubbleSize val="0"/>
        </c:dLbls>
        <c:marker val="1"/>
        <c:smooth val="0"/>
        <c:axId val="221738352"/>
        <c:axId val="221738744"/>
      </c:lineChart>
      <c:dateAx>
        <c:axId val="221738352"/>
        <c:scaling>
          <c:orientation val="minMax"/>
        </c:scaling>
        <c:delete val="1"/>
        <c:axPos val="b"/>
        <c:numFmt formatCode="ge" sourceLinked="1"/>
        <c:majorTickMark val="none"/>
        <c:minorTickMark val="none"/>
        <c:tickLblPos val="none"/>
        <c:crossAx val="221738744"/>
        <c:crosses val="autoZero"/>
        <c:auto val="1"/>
        <c:lblOffset val="100"/>
        <c:baseTimeUnit val="years"/>
      </c:dateAx>
      <c:valAx>
        <c:axId val="221738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73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0</c:v>
                </c:pt>
                <c:pt idx="4">
                  <c:v>44.5</c:v>
                </c:pt>
              </c:numCache>
            </c:numRef>
          </c:val>
          <c:extLst xmlns:c16r2="http://schemas.microsoft.com/office/drawing/2015/06/chart">
            <c:ext xmlns:c16="http://schemas.microsoft.com/office/drawing/2014/chart" uri="{C3380CC4-5D6E-409C-BE32-E72D297353CC}">
              <c16:uniqueId val="{00000000-6C67-400B-88F5-8C69DD0F1B9E}"/>
            </c:ext>
          </c:extLst>
        </c:ser>
        <c:dLbls>
          <c:showLegendKey val="0"/>
          <c:showVal val="0"/>
          <c:showCatName val="0"/>
          <c:showSerName val="0"/>
          <c:showPercent val="0"/>
          <c:showBubbleSize val="0"/>
        </c:dLbls>
        <c:gapWidth val="150"/>
        <c:axId val="221742272"/>
        <c:axId val="221743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29.54</c:v>
                </c:pt>
              </c:numCache>
            </c:numRef>
          </c:val>
          <c:smooth val="0"/>
          <c:extLst xmlns:c16r2="http://schemas.microsoft.com/office/drawing/2015/06/chart">
            <c:ext xmlns:c16="http://schemas.microsoft.com/office/drawing/2014/chart" uri="{C3380CC4-5D6E-409C-BE32-E72D297353CC}">
              <c16:uniqueId val="{00000001-6C67-400B-88F5-8C69DD0F1B9E}"/>
            </c:ext>
          </c:extLst>
        </c:ser>
        <c:dLbls>
          <c:showLegendKey val="0"/>
          <c:showVal val="0"/>
          <c:showCatName val="0"/>
          <c:showSerName val="0"/>
          <c:showPercent val="0"/>
          <c:showBubbleSize val="0"/>
        </c:dLbls>
        <c:marker val="1"/>
        <c:smooth val="0"/>
        <c:axId val="221742272"/>
        <c:axId val="221743448"/>
      </c:lineChart>
      <c:dateAx>
        <c:axId val="221742272"/>
        <c:scaling>
          <c:orientation val="minMax"/>
        </c:scaling>
        <c:delete val="1"/>
        <c:axPos val="b"/>
        <c:numFmt formatCode="ge" sourceLinked="1"/>
        <c:majorTickMark val="none"/>
        <c:minorTickMark val="none"/>
        <c:tickLblPos val="none"/>
        <c:crossAx val="221743448"/>
        <c:crosses val="autoZero"/>
        <c:auto val="1"/>
        <c:lblOffset val="100"/>
        <c:baseTimeUnit val="years"/>
      </c:dateAx>
      <c:valAx>
        <c:axId val="221743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74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460A-4EE7-AA6B-D7ED71272AF4}"/>
            </c:ext>
          </c:extLst>
        </c:ser>
        <c:dLbls>
          <c:showLegendKey val="0"/>
          <c:showVal val="0"/>
          <c:showCatName val="0"/>
          <c:showSerName val="0"/>
          <c:showPercent val="0"/>
          <c:showBubbleSize val="0"/>
        </c:dLbls>
        <c:gapWidth val="150"/>
        <c:axId val="221737960"/>
        <c:axId val="22174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789.46</c:v>
                </c:pt>
              </c:numCache>
            </c:numRef>
          </c:val>
          <c:smooth val="0"/>
          <c:extLst xmlns:c16r2="http://schemas.microsoft.com/office/drawing/2015/06/chart">
            <c:ext xmlns:c16="http://schemas.microsoft.com/office/drawing/2014/chart" uri="{C3380CC4-5D6E-409C-BE32-E72D297353CC}">
              <c16:uniqueId val="{00000001-460A-4EE7-AA6B-D7ED71272AF4}"/>
            </c:ext>
          </c:extLst>
        </c:ser>
        <c:dLbls>
          <c:showLegendKey val="0"/>
          <c:showVal val="0"/>
          <c:showCatName val="0"/>
          <c:showSerName val="0"/>
          <c:showPercent val="0"/>
          <c:showBubbleSize val="0"/>
        </c:dLbls>
        <c:marker val="1"/>
        <c:smooth val="0"/>
        <c:axId val="221737960"/>
        <c:axId val="221740704"/>
      </c:lineChart>
      <c:dateAx>
        <c:axId val="221737960"/>
        <c:scaling>
          <c:orientation val="minMax"/>
        </c:scaling>
        <c:delete val="1"/>
        <c:axPos val="b"/>
        <c:numFmt formatCode="ge" sourceLinked="1"/>
        <c:majorTickMark val="none"/>
        <c:minorTickMark val="none"/>
        <c:tickLblPos val="none"/>
        <c:crossAx val="221740704"/>
        <c:crosses val="autoZero"/>
        <c:auto val="1"/>
        <c:lblOffset val="100"/>
        <c:baseTimeUnit val="years"/>
      </c:dateAx>
      <c:valAx>
        <c:axId val="22174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737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c:v>27.14</c:v>
                </c:pt>
              </c:numCache>
            </c:numRef>
          </c:val>
          <c:extLst xmlns:c16r2="http://schemas.microsoft.com/office/drawing/2015/06/chart">
            <c:ext xmlns:c16="http://schemas.microsoft.com/office/drawing/2014/chart" uri="{C3380CC4-5D6E-409C-BE32-E72D297353CC}">
              <c16:uniqueId val="{00000000-5160-419C-87A5-688C11285810}"/>
            </c:ext>
          </c:extLst>
        </c:ser>
        <c:dLbls>
          <c:showLegendKey val="0"/>
          <c:showVal val="0"/>
          <c:showCatName val="0"/>
          <c:showSerName val="0"/>
          <c:showPercent val="0"/>
          <c:showBubbleSize val="0"/>
        </c:dLbls>
        <c:gapWidth val="150"/>
        <c:axId val="222026504"/>
        <c:axId val="222028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57.77</c:v>
                </c:pt>
              </c:numCache>
            </c:numRef>
          </c:val>
          <c:smooth val="0"/>
          <c:extLst xmlns:c16r2="http://schemas.microsoft.com/office/drawing/2015/06/chart">
            <c:ext xmlns:c16="http://schemas.microsoft.com/office/drawing/2014/chart" uri="{C3380CC4-5D6E-409C-BE32-E72D297353CC}">
              <c16:uniqueId val="{00000001-5160-419C-87A5-688C11285810}"/>
            </c:ext>
          </c:extLst>
        </c:ser>
        <c:dLbls>
          <c:showLegendKey val="0"/>
          <c:showVal val="0"/>
          <c:showCatName val="0"/>
          <c:showSerName val="0"/>
          <c:showPercent val="0"/>
          <c:showBubbleSize val="0"/>
        </c:dLbls>
        <c:marker val="1"/>
        <c:smooth val="0"/>
        <c:axId val="222026504"/>
        <c:axId val="222028464"/>
      </c:lineChart>
      <c:dateAx>
        <c:axId val="222026504"/>
        <c:scaling>
          <c:orientation val="minMax"/>
        </c:scaling>
        <c:delete val="1"/>
        <c:axPos val="b"/>
        <c:numFmt formatCode="ge" sourceLinked="1"/>
        <c:majorTickMark val="none"/>
        <c:minorTickMark val="none"/>
        <c:tickLblPos val="none"/>
        <c:crossAx val="222028464"/>
        <c:crosses val="autoZero"/>
        <c:auto val="1"/>
        <c:lblOffset val="100"/>
        <c:baseTimeUnit val="years"/>
      </c:dateAx>
      <c:valAx>
        <c:axId val="22202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026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0</c:v>
                </c:pt>
                <c:pt idx="4">
                  <c:v>761.85</c:v>
                </c:pt>
              </c:numCache>
            </c:numRef>
          </c:val>
          <c:extLst xmlns:c16r2="http://schemas.microsoft.com/office/drawing/2015/06/chart">
            <c:ext xmlns:c16="http://schemas.microsoft.com/office/drawing/2014/chart" uri="{C3380CC4-5D6E-409C-BE32-E72D297353CC}">
              <c16:uniqueId val="{00000000-8307-4AE6-8FB9-7040A564865E}"/>
            </c:ext>
          </c:extLst>
        </c:ser>
        <c:dLbls>
          <c:showLegendKey val="0"/>
          <c:showVal val="0"/>
          <c:showCatName val="0"/>
          <c:showSerName val="0"/>
          <c:showPercent val="0"/>
          <c:showBubbleSize val="0"/>
        </c:dLbls>
        <c:gapWidth val="150"/>
        <c:axId val="222030816"/>
        <c:axId val="222031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274.35000000000002</c:v>
                </c:pt>
              </c:numCache>
            </c:numRef>
          </c:val>
          <c:smooth val="0"/>
          <c:extLst xmlns:c16r2="http://schemas.microsoft.com/office/drawing/2015/06/chart">
            <c:ext xmlns:c16="http://schemas.microsoft.com/office/drawing/2014/chart" uri="{C3380CC4-5D6E-409C-BE32-E72D297353CC}">
              <c16:uniqueId val="{00000001-8307-4AE6-8FB9-7040A564865E}"/>
            </c:ext>
          </c:extLst>
        </c:ser>
        <c:dLbls>
          <c:showLegendKey val="0"/>
          <c:showVal val="0"/>
          <c:showCatName val="0"/>
          <c:showSerName val="0"/>
          <c:showPercent val="0"/>
          <c:showBubbleSize val="0"/>
        </c:dLbls>
        <c:marker val="1"/>
        <c:smooth val="0"/>
        <c:axId val="222030816"/>
        <c:axId val="222031208"/>
      </c:lineChart>
      <c:dateAx>
        <c:axId val="222030816"/>
        <c:scaling>
          <c:orientation val="minMax"/>
        </c:scaling>
        <c:delete val="1"/>
        <c:axPos val="b"/>
        <c:numFmt formatCode="ge" sourceLinked="1"/>
        <c:majorTickMark val="none"/>
        <c:minorTickMark val="none"/>
        <c:tickLblPos val="none"/>
        <c:crossAx val="222031208"/>
        <c:crosses val="autoZero"/>
        <c:auto val="1"/>
        <c:lblOffset val="100"/>
        <c:baseTimeUnit val="years"/>
      </c:dateAx>
      <c:valAx>
        <c:axId val="222031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03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E40" zoomScaleNormal="100" workbookViewId="0">
      <selection activeCell="CO57" sqref="CO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京都府　京田辺市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自治体職員</v>
      </c>
      <c r="AE8" s="72"/>
      <c r="AF8" s="72"/>
      <c r="AG8" s="72"/>
      <c r="AH8" s="72"/>
      <c r="AI8" s="72"/>
      <c r="AJ8" s="72"/>
      <c r="AK8" s="3"/>
      <c r="AL8" s="68">
        <f>データ!S6</f>
        <v>69804</v>
      </c>
      <c r="AM8" s="68"/>
      <c r="AN8" s="68"/>
      <c r="AO8" s="68"/>
      <c r="AP8" s="68"/>
      <c r="AQ8" s="68"/>
      <c r="AR8" s="68"/>
      <c r="AS8" s="68"/>
      <c r="AT8" s="67">
        <f>データ!T6</f>
        <v>42.92</v>
      </c>
      <c r="AU8" s="67"/>
      <c r="AV8" s="67"/>
      <c r="AW8" s="67"/>
      <c r="AX8" s="67"/>
      <c r="AY8" s="67"/>
      <c r="AZ8" s="67"/>
      <c r="BA8" s="67"/>
      <c r="BB8" s="67">
        <f>データ!U6</f>
        <v>1626.37</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68.62</v>
      </c>
      <c r="J10" s="67"/>
      <c r="K10" s="67"/>
      <c r="L10" s="67"/>
      <c r="M10" s="67"/>
      <c r="N10" s="67"/>
      <c r="O10" s="67"/>
      <c r="P10" s="67">
        <f>データ!P6</f>
        <v>0.84</v>
      </c>
      <c r="Q10" s="67"/>
      <c r="R10" s="67"/>
      <c r="S10" s="67"/>
      <c r="T10" s="67"/>
      <c r="U10" s="67"/>
      <c r="V10" s="67"/>
      <c r="W10" s="67">
        <f>データ!Q6</f>
        <v>100</v>
      </c>
      <c r="X10" s="67"/>
      <c r="Y10" s="67"/>
      <c r="Z10" s="67"/>
      <c r="AA10" s="67"/>
      <c r="AB10" s="67"/>
      <c r="AC10" s="67"/>
      <c r="AD10" s="68">
        <f>データ!R6</f>
        <v>4300</v>
      </c>
      <c r="AE10" s="68"/>
      <c r="AF10" s="68"/>
      <c r="AG10" s="68"/>
      <c r="AH10" s="68"/>
      <c r="AI10" s="68"/>
      <c r="AJ10" s="68"/>
      <c r="AK10" s="2"/>
      <c r="AL10" s="68">
        <f>データ!V6</f>
        <v>586</v>
      </c>
      <c r="AM10" s="68"/>
      <c r="AN10" s="68"/>
      <c r="AO10" s="68"/>
      <c r="AP10" s="68"/>
      <c r="AQ10" s="68"/>
      <c r="AR10" s="68"/>
      <c r="AS10" s="68"/>
      <c r="AT10" s="67">
        <f>データ!W6</f>
        <v>0.18</v>
      </c>
      <c r="AU10" s="67"/>
      <c r="AV10" s="67"/>
      <c r="AW10" s="67"/>
      <c r="AX10" s="67"/>
      <c r="AY10" s="67"/>
      <c r="AZ10" s="67"/>
      <c r="BA10" s="67"/>
      <c r="BB10" s="67">
        <f>データ!X6</f>
        <v>3255.56</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109</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3" t="s">
        <v>110</v>
      </c>
      <c r="BM66" s="84"/>
      <c r="BN66" s="84"/>
      <c r="BO66" s="84"/>
      <c r="BP66" s="84"/>
      <c r="BQ66" s="84"/>
      <c r="BR66" s="84"/>
      <c r="BS66" s="84"/>
      <c r="BT66" s="84"/>
      <c r="BU66" s="84"/>
      <c r="BV66" s="84"/>
      <c r="BW66" s="84"/>
      <c r="BX66" s="84"/>
      <c r="BY66" s="84"/>
      <c r="BZ66" s="8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3"/>
      <c r="BM67" s="84"/>
      <c r="BN67" s="84"/>
      <c r="BO67" s="84"/>
      <c r="BP67" s="84"/>
      <c r="BQ67" s="84"/>
      <c r="BR67" s="84"/>
      <c r="BS67" s="84"/>
      <c r="BT67" s="84"/>
      <c r="BU67" s="84"/>
      <c r="BV67" s="84"/>
      <c r="BW67" s="84"/>
      <c r="BX67" s="84"/>
      <c r="BY67" s="84"/>
      <c r="BZ67" s="8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3"/>
      <c r="BM68" s="84"/>
      <c r="BN68" s="84"/>
      <c r="BO68" s="84"/>
      <c r="BP68" s="84"/>
      <c r="BQ68" s="84"/>
      <c r="BR68" s="84"/>
      <c r="BS68" s="84"/>
      <c r="BT68" s="84"/>
      <c r="BU68" s="84"/>
      <c r="BV68" s="84"/>
      <c r="BW68" s="84"/>
      <c r="BX68" s="84"/>
      <c r="BY68" s="84"/>
      <c r="BZ68" s="8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3"/>
      <c r="BM69" s="84"/>
      <c r="BN69" s="84"/>
      <c r="BO69" s="84"/>
      <c r="BP69" s="84"/>
      <c r="BQ69" s="84"/>
      <c r="BR69" s="84"/>
      <c r="BS69" s="84"/>
      <c r="BT69" s="84"/>
      <c r="BU69" s="84"/>
      <c r="BV69" s="84"/>
      <c r="BW69" s="84"/>
      <c r="BX69" s="84"/>
      <c r="BY69" s="84"/>
      <c r="BZ69" s="8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3"/>
      <c r="BM70" s="84"/>
      <c r="BN70" s="84"/>
      <c r="BO70" s="84"/>
      <c r="BP70" s="84"/>
      <c r="BQ70" s="84"/>
      <c r="BR70" s="84"/>
      <c r="BS70" s="84"/>
      <c r="BT70" s="84"/>
      <c r="BU70" s="84"/>
      <c r="BV70" s="84"/>
      <c r="BW70" s="84"/>
      <c r="BX70" s="84"/>
      <c r="BY70" s="84"/>
      <c r="BZ70" s="8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3"/>
      <c r="BM71" s="84"/>
      <c r="BN71" s="84"/>
      <c r="BO71" s="84"/>
      <c r="BP71" s="84"/>
      <c r="BQ71" s="84"/>
      <c r="BR71" s="84"/>
      <c r="BS71" s="84"/>
      <c r="BT71" s="84"/>
      <c r="BU71" s="84"/>
      <c r="BV71" s="84"/>
      <c r="BW71" s="84"/>
      <c r="BX71" s="84"/>
      <c r="BY71" s="84"/>
      <c r="BZ71" s="8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3"/>
      <c r="BM72" s="84"/>
      <c r="BN72" s="84"/>
      <c r="BO72" s="84"/>
      <c r="BP72" s="84"/>
      <c r="BQ72" s="84"/>
      <c r="BR72" s="84"/>
      <c r="BS72" s="84"/>
      <c r="BT72" s="84"/>
      <c r="BU72" s="84"/>
      <c r="BV72" s="84"/>
      <c r="BW72" s="84"/>
      <c r="BX72" s="84"/>
      <c r="BY72" s="84"/>
      <c r="BZ72" s="8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3"/>
      <c r="BM73" s="84"/>
      <c r="BN73" s="84"/>
      <c r="BO73" s="84"/>
      <c r="BP73" s="84"/>
      <c r="BQ73" s="84"/>
      <c r="BR73" s="84"/>
      <c r="BS73" s="84"/>
      <c r="BT73" s="84"/>
      <c r="BU73" s="84"/>
      <c r="BV73" s="84"/>
      <c r="BW73" s="84"/>
      <c r="BX73" s="84"/>
      <c r="BY73" s="84"/>
      <c r="BZ73" s="8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3"/>
      <c r="BM74" s="84"/>
      <c r="BN74" s="84"/>
      <c r="BO74" s="84"/>
      <c r="BP74" s="84"/>
      <c r="BQ74" s="84"/>
      <c r="BR74" s="84"/>
      <c r="BS74" s="84"/>
      <c r="BT74" s="84"/>
      <c r="BU74" s="84"/>
      <c r="BV74" s="84"/>
      <c r="BW74" s="84"/>
      <c r="BX74" s="84"/>
      <c r="BY74" s="84"/>
      <c r="BZ74" s="8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3"/>
      <c r="BM75" s="84"/>
      <c r="BN75" s="84"/>
      <c r="BO75" s="84"/>
      <c r="BP75" s="84"/>
      <c r="BQ75" s="84"/>
      <c r="BR75" s="84"/>
      <c r="BS75" s="84"/>
      <c r="BT75" s="84"/>
      <c r="BU75" s="84"/>
      <c r="BV75" s="84"/>
      <c r="BW75" s="84"/>
      <c r="BX75" s="84"/>
      <c r="BY75" s="84"/>
      <c r="BZ75" s="8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3"/>
      <c r="BM76" s="84"/>
      <c r="BN76" s="84"/>
      <c r="BO76" s="84"/>
      <c r="BP76" s="84"/>
      <c r="BQ76" s="84"/>
      <c r="BR76" s="84"/>
      <c r="BS76" s="84"/>
      <c r="BT76" s="84"/>
      <c r="BU76" s="84"/>
      <c r="BV76" s="84"/>
      <c r="BW76" s="84"/>
      <c r="BX76" s="84"/>
      <c r="BY76" s="84"/>
      <c r="BZ76" s="8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3"/>
      <c r="BM77" s="84"/>
      <c r="BN77" s="84"/>
      <c r="BO77" s="84"/>
      <c r="BP77" s="84"/>
      <c r="BQ77" s="84"/>
      <c r="BR77" s="84"/>
      <c r="BS77" s="84"/>
      <c r="BT77" s="84"/>
      <c r="BU77" s="84"/>
      <c r="BV77" s="84"/>
      <c r="BW77" s="84"/>
      <c r="BX77" s="84"/>
      <c r="BY77" s="84"/>
      <c r="BZ77" s="8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3"/>
      <c r="BM78" s="84"/>
      <c r="BN78" s="84"/>
      <c r="BO78" s="84"/>
      <c r="BP78" s="84"/>
      <c r="BQ78" s="84"/>
      <c r="BR78" s="84"/>
      <c r="BS78" s="84"/>
      <c r="BT78" s="84"/>
      <c r="BU78" s="84"/>
      <c r="BV78" s="84"/>
      <c r="BW78" s="84"/>
      <c r="BX78" s="84"/>
      <c r="BY78" s="84"/>
      <c r="BZ78" s="8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3"/>
      <c r="BM79" s="84"/>
      <c r="BN79" s="84"/>
      <c r="BO79" s="84"/>
      <c r="BP79" s="84"/>
      <c r="BQ79" s="84"/>
      <c r="BR79" s="84"/>
      <c r="BS79" s="84"/>
      <c r="BT79" s="84"/>
      <c r="BU79" s="84"/>
      <c r="BV79" s="84"/>
      <c r="BW79" s="84"/>
      <c r="BX79" s="84"/>
      <c r="BY79" s="84"/>
      <c r="BZ79" s="8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3"/>
      <c r="BM80" s="84"/>
      <c r="BN80" s="84"/>
      <c r="BO80" s="84"/>
      <c r="BP80" s="84"/>
      <c r="BQ80" s="84"/>
      <c r="BR80" s="84"/>
      <c r="BS80" s="84"/>
      <c r="BT80" s="84"/>
      <c r="BU80" s="84"/>
      <c r="BV80" s="84"/>
      <c r="BW80" s="84"/>
      <c r="BX80" s="84"/>
      <c r="BY80" s="84"/>
      <c r="BZ80" s="8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3"/>
      <c r="BM81" s="84"/>
      <c r="BN81" s="84"/>
      <c r="BO81" s="84"/>
      <c r="BP81" s="84"/>
      <c r="BQ81" s="84"/>
      <c r="BR81" s="84"/>
      <c r="BS81" s="84"/>
      <c r="BT81" s="84"/>
      <c r="BU81" s="84"/>
      <c r="BV81" s="84"/>
      <c r="BW81" s="84"/>
      <c r="BX81" s="84"/>
      <c r="BY81" s="84"/>
      <c r="BZ81" s="8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6"/>
      <c r="BM82" s="87"/>
      <c r="BN82" s="87"/>
      <c r="BO82" s="87"/>
      <c r="BP82" s="87"/>
      <c r="BQ82" s="87"/>
      <c r="BR82" s="87"/>
      <c r="BS82" s="87"/>
      <c r="BT82" s="87"/>
      <c r="BU82" s="87"/>
      <c r="BV82" s="87"/>
      <c r="BW82" s="87"/>
      <c r="BX82" s="87"/>
      <c r="BY82" s="87"/>
      <c r="BZ82" s="8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mbbmP3lqNHd1p5IHQBWPmJK2WZ676mLRaAJ0Hh6NUUXfdfi3TUz2v346VvSHyboJCPCe+nNgUrp8sgQy7ogsjw==" saltValue="FQ2IW8jqbCSU9YWX6ZYnw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262111</v>
      </c>
      <c r="D6" s="33">
        <f t="shared" si="3"/>
        <v>46</v>
      </c>
      <c r="E6" s="33">
        <f t="shared" si="3"/>
        <v>17</v>
      </c>
      <c r="F6" s="33">
        <f t="shared" si="3"/>
        <v>5</v>
      </c>
      <c r="G6" s="33">
        <f t="shared" si="3"/>
        <v>0</v>
      </c>
      <c r="H6" s="33" t="str">
        <f t="shared" si="3"/>
        <v>京都府　京田辺市</v>
      </c>
      <c r="I6" s="33" t="str">
        <f t="shared" si="3"/>
        <v>法適用</v>
      </c>
      <c r="J6" s="33" t="str">
        <f t="shared" si="3"/>
        <v>下水道事業</v>
      </c>
      <c r="K6" s="33" t="str">
        <f t="shared" si="3"/>
        <v>農業集落排水</v>
      </c>
      <c r="L6" s="33" t="str">
        <f t="shared" si="3"/>
        <v>F2</v>
      </c>
      <c r="M6" s="33" t="str">
        <f t="shared" si="3"/>
        <v>自治体職員</v>
      </c>
      <c r="N6" s="34" t="str">
        <f t="shared" si="3"/>
        <v>-</v>
      </c>
      <c r="O6" s="34">
        <f t="shared" si="3"/>
        <v>68.62</v>
      </c>
      <c r="P6" s="34">
        <f t="shared" si="3"/>
        <v>0.84</v>
      </c>
      <c r="Q6" s="34">
        <f t="shared" si="3"/>
        <v>100</v>
      </c>
      <c r="R6" s="34">
        <f t="shared" si="3"/>
        <v>4300</v>
      </c>
      <c r="S6" s="34">
        <f t="shared" si="3"/>
        <v>69804</v>
      </c>
      <c r="T6" s="34">
        <f t="shared" si="3"/>
        <v>42.92</v>
      </c>
      <c r="U6" s="34">
        <f t="shared" si="3"/>
        <v>1626.37</v>
      </c>
      <c r="V6" s="34">
        <f t="shared" si="3"/>
        <v>586</v>
      </c>
      <c r="W6" s="34">
        <f t="shared" si="3"/>
        <v>0.18</v>
      </c>
      <c r="X6" s="34">
        <f t="shared" si="3"/>
        <v>3255.56</v>
      </c>
      <c r="Y6" s="35" t="str">
        <f>IF(Y7="",NA(),Y7)</f>
        <v>-</v>
      </c>
      <c r="Z6" s="35" t="str">
        <f t="shared" ref="Z6:AH6" si="4">IF(Z7="",NA(),Z7)</f>
        <v>-</v>
      </c>
      <c r="AA6" s="35" t="str">
        <f t="shared" si="4"/>
        <v>-</v>
      </c>
      <c r="AB6" s="35" t="str">
        <f t="shared" si="4"/>
        <v>-</v>
      </c>
      <c r="AC6" s="35">
        <f t="shared" si="4"/>
        <v>101.96</v>
      </c>
      <c r="AD6" s="35" t="str">
        <f t="shared" si="4"/>
        <v>-</v>
      </c>
      <c r="AE6" s="35" t="str">
        <f t="shared" si="4"/>
        <v>-</v>
      </c>
      <c r="AF6" s="35" t="str">
        <f t="shared" si="4"/>
        <v>-</v>
      </c>
      <c r="AG6" s="35" t="str">
        <f t="shared" si="4"/>
        <v>-</v>
      </c>
      <c r="AH6" s="35">
        <f t="shared" si="4"/>
        <v>101.77</v>
      </c>
      <c r="AI6" s="34" t="str">
        <f>IF(AI7="","",IF(AI7="-","【-】","【"&amp;SUBSTITUTE(TEXT(AI7,"#,##0.00"),"-","△")&amp;"】"))</f>
        <v>【101.60】</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227.4</v>
      </c>
      <c r="AT6" s="34" t="str">
        <f>IF(AT7="","",IF(AT7="-","【-】","【"&amp;SUBSTITUTE(TEXT(AT7,"#,##0.00"),"-","△")&amp;"】"))</f>
        <v>【195.44】</v>
      </c>
      <c r="AU6" s="35" t="str">
        <f>IF(AU7="",NA(),AU7)</f>
        <v>-</v>
      </c>
      <c r="AV6" s="35" t="str">
        <f t="shared" ref="AV6:BD6" si="6">IF(AV7="",NA(),AV7)</f>
        <v>-</v>
      </c>
      <c r="AW6" s="35" t="str">
        <f t="shared" si="6"/>
        <v>-</v>
      </c>
      <c r="AX6" s="35" t="str">
        <f t="shared" si="6"/>
        <v>-</v>
      </c>
      <c r="AY6" s="35">
        <f t="shared" si="6"/>
        <v>44.5</v>
      </c>
      <c r="AZ6" s="35" t="str">
        <f t="shared" si="6"/>
        <v>-</v>
      </c>
      <c r="BA6" s="35" t="str">
        <f t="shared" si="6"/>
        <v>-</v>
      </c>
      <c r="BB6" s="35" t="str">
        <f t="shared" si="6"/>
        <v>-</v>
      </c>
      <c r="BC6" s="35" t="str">
        <f t="shared" si="6"/>
        <v>-</v>
      </c>
      <c r="BD6" s="35">
        <f t="shared" si="6"/>
        <v>29.54</v>
      </c>
      <c r="BE6" s="34" t="str">
        <f>IF(BE7="","",IF(BE7="-","【-】","【"&amp;SUBSTITUTE(TEXT(BE7,"#,##0.00"),"-","△")&amp;"】"))</f>
        <v>【34.27】</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789.46</v>
      </c>
      <c r="BP6" s="34" t="str">
        <f>IF(BP7="","",IF(BP7="-","【-】","【"&amp;SUBSTITUTE(TEXT(BP7,"#,##0.00"),"-","△")&amp;"】"))</f>
        <v>【747.76】</v>
      </c>
      <c r="BQ6" s="35" t="str">
        <f>IF(BQ7="",NA(),BQ7)</f>
        <v>-</v>
      </c>
      <c r="BR6" s="35" t="str">
        <f t="shared" ref="BR6:BZ6" si="8">IF(BR7="",NA(),BR7)</f>
        <v>-</v>
      </c>
      <c r="BS6" s="35" t="str">
        <f t="shared" si="8"/>
        <v>-</v>
      </c>
      <c r="BT6" s="35" t="str">
        <f t="shared" si="8"/>
        <v>-</v>
      </c>
      <c r="BU6" s="35">
        <f t="shared" si="8"/>
        <v>27.14</v>
      </c>
      <c r="BV6" s="35" t="str">
        <f t="shared" si="8"/>
        <v>-</v>
      </c>
      <c r="BW6" s="35" t="str">
        <f t="shared" si="8"/>
        <v>-</v>
      </c>
      <c r="BX6" s="35" t="str">
        <f t="shared" si="8"/>
        <v>-</v>
      </c>
      <c r="BY6" s="35" t="str">
        <f t="shared" si="8"/>
        <v>-</v>
      </c>
      <c r="BZ6" s="35">
        <f t="shared" si="8"/>
        <v>57.77</v>
      </c>
      <c r="CA6" s="34" t="str">
        <f>IF(CA7="","",IF(CA7="-","【-】","【"&amp;SUBSTITUTE(TEXT(CA7,"#,##0.00"),"-","△")&amp;"】"))</f>
        <v>【59.51】</v>
      </c>
      <c r="CB6" s="35" t="str">
        <f>IF(CB7="",NA(),CB7)</f>
        <v>-</v>
      </c>
      <c r="CC6" s="35" t="str">
        <f t="shared" ref="CC6:CK6" si="9">IF(CC7="",NA(),CC7)</f>
        <v>-</v>
      </c>
      <c r="CD6" s="35" t="str">
        <f t="shared" si="9"/>
        <v>-</v>
      </c>
      <c r="CE6" s="35" t="str">
        <f t="shared" si="9"/>
        <v>-</v>
      </c>
      <c r="CF6" s="35">
        <f t="shared" si="9"/>
        <v>761.85</v>
      </c>
      <c r="CG6" s="35" t="str">
        <f t="shared" si="9"/>
        <v>-</v>
      </c>
      <c r="CH6" s="35" t="str">
        <f t="shared" si="9"/>
        <v>-</v>
      </c>
      <c r="CI6" s="35" t="str">
        <f t="shared" si="9"/>
        <v>-</v>
      </c>
      <c r="CJ6" s="35" t="str">
        <f t="shared" si="9"/>
        <v>-</v>
      </c>
      <c r="CK6" s="35">
        <f t="shared" si="9"/>
        <v>274.35000000000002</v>
      </c>
      <c r="CL6" s="34" t="str">
        <f>IF(CL7="","",IF(CL7="-","【-】","【"&amp;SUBSTITUTE(TEXT(CL7,"#,##0.00"),"-","△")&amp;"】"))</f>
        <v>【261.46】</v>
      </c>
      <c r="CM6" s="35" t="str">
        <f>IF(CM7="",NA(),CM7)</f>
        <v>-</v>
      </c>
      <c r="CN6" s="35" t="str">
        <f t="shared" ref="CN6:CV6" si="10">IF(CN7="",NA(),CN7)</f>
        <v>-</v>
      </c>
      <c r="CO6" s="35" t="str">
        <f t="shared" si="10"/>
        <v>-</v>
      </c>
      <c r="CP6" s="35" t="str">
        <f t="shared" si="10"/>
        <v>-</v>
      </c>
      <c r="CQ6" s="35">
        <f t="shared" si="10"/>
        <v>35.54</v>
      </c>
      <c r="CR6" s="35" t="str">
        <f t="shared" si="10"/>
        <v>-</v>
      </c>
      <c r="CS6" s="35" t="str">
        <f t="shared" si="10"/>
        <v>-</v>
      </c>
      <c r="CT6" s="35" t="str">
        <f t="shared" si="10"/>
        <v>-</v>
      </c>
      <c r="CU6" s="35" t="str">
        <f t="shared" si="10"/>
        <v>-</v>
      </c>
      <c r="CV6" s="35">
        <f t="shared" si="10"/>
        <v>50.68</v>
      </c>
      <c r="CW6" s="34" t="str">
        <f>IF(CW7="","",IF(CW7="-","【-】","【"&amp;SUBSTITUTE(TEXT(CW7,"#,##0.00"),"-","△")&amp;"】"))</f>
        <v>【52.23】</v>
      </c>
      <c r="CX6" s="35" t="str">
        <f>IF(CX7="",NA(),CX7)</f>
        <v>-</v>
      </c>
      <c r="CY6" s="35" t="str">
        <f t="shared" ref="CY6:DG6" si="11">IF(CY7="",NA(),CY7)</f>
        <v>-</v>
      </c>
      <c r="CZ6" s="35" t="str">
        <f t="shared" si="11"/>
        <v>-</v>
      </c>
      <c r="DA6" s="35" t="str">
        <f t="shared" si="11"/>
        <v>-</v>
      </c>
      <c r="DB6" s="35">
        <f t="shared" si="11"/>
        <v>96.08</v>
      </c>
      <c r="DC6" s="35" t="str">
        <f t="shared" si="11"/>
        <v>-</v>
      </c>
      <c r="DD6" s="35" t="str">
        <f t="shared" si="11"/>
        <v>-</v>
      </c>
      <c r="DE6" s="35" t="str">
        <f t="shared" si="11"/>
        <v>-</v>
      </c>
      <c r="DF6" s="35" t="str">
        <f t="shared" si="11"/>
        <v>-</v>
      </c>
      <c r="DG6" s="35">
        <f t="shared" si="11"/>
        <v>84.86</v>
      </c>
      <c r="DH6" s="34" t="str">
        <f>IF(DH7="","",IF(DH7="-","【-】","【"&amp;SUBSTITUTE(TEXT(DH7,"#,##0.00"),"-","△")&amp;"】"))</f>
        <v>【85.82】</v>
      </c>
      <c r="DI6" s="35" t="str">
        <f>IF(DI7="",NA(),DI7)</f>
        <v>-</v>
      </c>
      <c r="DJ6" s="35" t="str">
        <f t="shared" ref="DJ6:DR6" si="12">IF(DJ7="",NA(),DJ7)</f>
        <v>-</v>
      </c>
      <c r="DK6" s="35" t="str">
        <f t="shared" si="12"/>
        <v>-</v>
      </c>
      <c r="DL6" s="35" t="str">
        <f t="shared" si="12"/>
        <v>-</v>
      </c>
      <c r="DM6" s="35">
        <f t="shared" si="12"/>
        <v>6.39</v>
      </c>
      <c r="DN6" s="35" t="str">
        <f t="shared" si="12"/>
        <v>-</v>
      </c>
      <c r="DO6" s="35" t="str">
        <f t="shared" si="12"/>
        <v>-</v>
      </c>
      <c r="DP6" s="35" t="str">
        <f t="shared" si="12"/>
        <v>-</v>
      </c>
      <c r="DQ6" s="35" t="str">
        <f t="shared" si="12"/>
        <v>-</v>
      </c>
      <c r="DR6" s="35">
        <f t="shared" si="12"/>
        <v>24.13</v>
      </c>
      <c r="DS6" s="34" t="str">
        <f>IF(DS7="","",IF(DS7="-","【-】","【"&amp;SUBSTITUTE(TEXT(DS7,"#,##0.00"),"-","△")&amp;"】"))</f>
        <v>【24.12】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0.01</v>
      </c>
      <c r="EO6" s="34" t="str">
        <f>IF(EO7="","",IF(EO7="-","【-】","【"&amp;SUBSTITUTE(TEXT(EO7,"#,##0.00"),"-","△")&amp;"】"))</f>
        <v>【0.02】</v>
      </c>
    </row>
    <row r="7" spans="1:148" s="36" customFormat="1" x14ac:dyDescent="0.15">
      <c r="A7" s="28"/>
      <c r="B7" s="37">
        <v>2018</v>
      </c>
      <c r="C7" s="37">
        <v>262111</v>
      </c>
      <c r="D7" s="37">
        <v>46</v>
      </c>
      <c r="E7" s="37">
        <v>17</v>
      </c>
      <c r="F7" s="37">
        <v>5</v>
      </c>
      <c r="G7" s="37">
        <v>0</v>
      </c>
      <c r="H7" s="37" t="s">
        <v>96</v>
      </c>
      <c r="I7" s="37" t="s">
        <v>97</v>
      </c>
      <c r="J7" s="37" t="s">
        <v>98</v>
      </c>
      <c r="K7" s="37" t="s">
        <v>99</v>
      </c>
      <c r="L7" s="37" t="s">
        <v>100</v>
      </c>
      <c r="M7" s="37" t="s">
        <v>101</v>
      </c>
      <c r="N7" s="38" t="s">
        <v>102</v>
      </c>
      <c r="O7" s="38">
        <v>68.62</v>
      </c>
      <c r="P7" s="38">
        <v>0.84</v>
      </c>
      <c r="Q7" s="38">
        <v>100</v>
      </c>
      <c r="R7" s="38">
        <v>4300</v>
      </c>
      <c r="S7" s="38">
        <v>69804</v>
      </c>
      <c r="T7" s="38">
        <v>42.92</v>
      </c>
      <c r="U7" s="38">
        <v>1626.37</v>
      </c>
      <c r="V7" s="38">
        <v>586</v>
      </c>
      <c r="W7" s="38">
        <v>0.18</v>
      </c>
      <c r="X7" s="38">
        <v>3255.56</v>
      </c>
      <c r="Y7" s="38" t="s">
        <v>102</v>
      </c>
      <c r="Z7" s="38" t="s">
        <v>102</v>
      </c>
      <c r="AA7" s="38" t="s">
        <v>102</v>
      </c>
      <c r="AB7" s="38" t="s">
        <v>102</v>
      </c>
      <c r="AC7" s="38">
        <v>101.96</v>
      </c>
      <c r="AD7" s="38" t="s">
        <v>102</v>
      </c>
      <c r="AE7" s="38" t="s">
        <v>102</v>
      </c>
      <c r="AF7" s="38" t="s">
        <v>102</v>
      </c>
      <c r="AG7" s="38" t="s">
        <v>102</v>
      </c>
      <c r="AH7" s="38">
        <v>101.77</v>
      </c>
      <c r="AI7" s="38">
        <v>101.6</v>
      </c>
      <c r="AJ7" s="38" t="s">
        <v>102</v>
      </c>
      <c r="AK7" s="38" t="s">
        <v>102</v>
      </c>
      <c r="AL7" s="38" t="s">
        <v>102</v>
      </c>
      <c r="AM7" s="38" t="s">
        <v>102</v>
      </c>
      <c r="AN7" s="38">
        <v>0</v>
      </c>
      <c r="AO7" s="38" t="s">
        <v>102</v>
      </c>
      <c r="AP7" s="38" t="s">
        <v>102</v>
      </c>
      <c r="AQ7" s="38" t="s">
        <v>102</v>
      </c>
      <c r="AR7" s="38" t="s">
        <v>102</v>
      </c>
      <c r="AS7" s="38">
        <v>227.4</v>
      </c>
      <c r="AT7" s="38">
        <v>195.44</v>
      </c>
      <c r="AU7" s="38" t="s">
        <v>102</v>
      </c>
      <c r="AV7" s="38" t="s">
        <v>102</v>
      </c>
      <c r="AW7" s="38" t="s">
        <v>102</v>
      </c>
      <c r="AX7" s="38" t="s">
        <v>102</v>
      </c>
      <c r="AY7" s="38">
        <v>44.5</v>
      </c>
      <c r="AZ7" s="38" t="s">
        <v>102</v>
      </c>
      <c r="BA7" s="38" t="s">
        <v>102</v>
      </c>
      <c r="BB7" s="38" t="s">
        <v>102</v>
      </c>
      <c r="BC7" s="38" t="s">
        <v>102</v>
      </c>
      <c r="BD7" s="38">
        <v>29.54</v>
      </c>
      <c r="BE7" s="38">
        <v>34.270000000000003</v>
      </c>
      <c r="BF7" s="38" t="s">
        <v>102</v>
      </c>
      <c r="BG7" s="38" t="s">
        <v>102</v>
      </c>
      <c r="BH7" s="38" t="s">
        <v>102</v>
      </c>
      <c r="BI7" s="38" t="s">
        <v>102</v>
      </c>
      <c r="BJ7" s="38">
        <v>0</v>
      </c>
      <c r="BK7" s="38" t="s">
        <v>102</v>
      </c>
      <c r="BL7" s="38" t="s">
        <v>102</v>
      </c>
      <c r="BM7" s="38" t="s">
        <v>102</v>
      </c>
      <c r="BN7" s="38" t="s">
        <v>102</v>
      </c>
      <c r="BO7" s="38">
        <v>789.46</v>
      </c>
      <c r="BP7" s="38">
        <v>747.76</v>
      </c>
      <c r="BQ7" s="38" t="s">
        <v>102</v>
      </c>
      <c r="BR7" s="38" t="s">
        <v>102</v>
      </c>
      <c r="BS7" s="38" t="s">
        <v>102</v>
      </c>
      <c r="BT7" s="38" t="s">
        <v>102</v>
      </c>
      <c r="BU7" s="38">
        <v>27.14</v>
      </c>
      <c r="BV7" s="38" t="s">
        <v>102</v>
      </c>
      <c r="BW7" s="38" t="s">
        <v>102</v>
      </c>
      <c r="BX7" s="38" t="s">
        <v>102</v>
      </c>
      <c r="BY7" s="38" t="s">
        <v>102</v>
      </c>
      <c r="BZ7" s="38">
        <v>57.77</v>
      </c>
      <c r="CA7" s="38">
        <v>59.51</v>
      </c>
      <c r="CB7" s="38" t="s">
        <v>102</v>
      </c>
      <c r="CC7" s="38" t="s">
        <v>102</v>
      </c>
      <c r="CD7" s="38" t="s">
        <v>102</v>
      </c>
      <c r="CE7" s="38" t="s">
        <v>102</v>
      </c>
      <c r="CF7" s="38">
        <v>761.85</v>
      </c>
      <c r="CG7" s="38" t="s">
        <v>102</v>
      </c>
      <c r="CH7" s="38" t="s">
        <v>102</v>
      </c>
      <c r="CI7" s="38" t="s">
        <v>102</v>
      </c>
      <c r="CJ7" s="38" t="s">
        <v>102</v>
      </c>
      <c r="CK7" s="38">
        <v>274.35000000000002</v>
      </c>
      <c r="CL7" s="38">
        <v>261.45999999999998</v>
      </c>
      <c r="CM7" s="38" t="s">
        <v>102</v>
      </c>
      <c r="CN7" s="38" t="s">
        <v>102</v>
      </c>
      <c r="CO7" s="38" t="s">
        <v>102</v>
      </c>
      <c r="CP7" s="38" t="s">
        <v>102</v>
      </c>
      <c r="CQ7" s="38">
        <v>35.54</v>
      </c>
      <c r="CR7" s="38" t="s">
        <v>102</v>
      </c>
      <c r="CS7" s="38" t="s">
        <v>102</v>
      </c>
      <c r="CT7" s="38" t="s">
        <v>102</v>
      </c>
      <c r="CU7" s="38" t="s">
        <v>102</v>
      </c>
      <c r="CV7" s="38">
        <v>50.68</v>
      </c>
      <c r="CW7" s="38">
        <v>52.23</v>
      </c>
      <c r="CX7" s="38" t="s">
        <v>102</v>
      </c>
      <c r="CY7" s="38" t="s">
        <v>102</v>
      </c>
      <c r="CZ7" s="38" t="s">
        <v>102</v>
      </c>
      <c r="DA7" s="38" t="s">
        <v>102</v>
      </c>
      <c r="DB7" s="38">
        <v>96.08</v>
      </c>
      <c r="DC7" s="38" t="s">
        <v>102</v>
      </c>
      <c r="DD7" s="38" t="s">
        <v>102</v>
      </c>
      <c r="DE7" s="38" t="s">
        <v>102</v>
      </c>
      <c r="DF7" s="38" t="s">
        <v>102</v>
      </c>
      <c r="DG7" s="38">
        <v>84.86</v>
      </c>
      <c r="DH7" s="38">
        <v>85.82</v>
      </c>
      <c r="DI7" s="38" t="s">
        <v>102</v>
      </c>
      <c r="DJ7" s="38" t="s">
        <v>102</v>
      </c>
      <c r="DK7" s="38" t="s">
        <v>102</v>
      </c>
      <c r="DL7" s="38" t="s">
        <v>102</v>
      </c>
      <c r="DM7" s="38">
        <v>6.39</v>
      </c>
      <c r="DN7" s="38" t="s">
        <v>102</v>
      </c>
      <c r="DO7" s="38" t="s">
        <v>102</v>
      </c>
      <c r="DP7" s="38" t="s">
        <v>102</v>
      </c>
      <c r="DQ7" s="38" t="s">
        <v>102</v>
      </c>
      <c r="DR7" s="38">
        <v>24.13</v>
      </c>
      <c r="DS7" s="38">
        <v>24.12</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0.01</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京田辺市役所</cp:lastModifiedBy>
  <cp:lastPrinted>2020-02-12T08:13:06Z</cp:lastPrinted>
  <dcterms:modified xsi:type="dcterms:W3CDTF">2020-02-12T08:42:17Z</dcterms:modified>
</cp:coreProperties>
</file>