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100\個別マイドキュメント$\L945\Desktop\"/>
    </mc:Choice>
  </mc:AlternateContent>
  <bookViews>
    <workbookView xWindow="240" yWindow="60" windowWidth="14940" windowHeight="7875" firstSheet="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4" i="9"/>
  <c r="C35" i="9" s="1"/>
  <c r="U34" i="9" l="1"/>
  <c r="U35" i="9" s="1"/>
  <c r="U36"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CO34" i="9" l="1"/>
  <c r="CO35" i="9" s="1"/>
</calcChain>
</file>

<file path=xl/sharedStrings.xml><?xml version="1.0" encoding="utf-8"?>
<sst xmlns="http://schemas.openxmlformats.org/spreadsheetml/2006/main" count="1040" uniqueCount="560">
  <si>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</si>
  <si>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</si>
  <si>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</si>
  <si>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</si>
  <si>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</si>
  <si>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</si>
  <si>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</si>
  <si>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</si>
  <si>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</si>
  <si>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</si>
  <si>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</si>
  <si>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</si>
  <si>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</si>
  <si>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</si>
  <si>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</si>
  <si>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</si>
  <si>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</si>
  <si>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</si>
  <si>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</si>
  <si>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</si>
  <si>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</si>
  <si>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</si>
  <si>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</si>
  <si>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</si>
  <si>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</si>
  <si>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</si>
  <si>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</si>
  <si>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</si>
  <si>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</si>
  <si>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</si>
  <si>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</si>
  <si>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</si>
  <si>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</si>
  <si>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</si>
  <si>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</si>
  <si>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</si>
  <si>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</si>
  <si>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</si>
  <si>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</si>
  <si>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</si>
  <si>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</si>
  <si>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</si>
  <si>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</si>
  <si>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</si>
  <si>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</si>
  <si>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</si>
  <si>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</si>
  <si>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</si>
  <si>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</si>
  <si>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</si>
  <si>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</si>
  <si>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</si>
  <si>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</si>
  <si>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</si>
  <si>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</si>
  <si>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</si>
  <si>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</si>
  <si>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</si>
  <si>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</si>
  <si>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</si>
  <si>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</si>
  <si>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</si>
  <si>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</si>
  <si>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</si>
  <si>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</si>
  <si>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</si>
  <si>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</si>
  <si>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</si>
  <si>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</si>
  <si>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</si>
  <si>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</si>
  <si>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</si>
  <si>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</si>
  <si>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</si>
  <si>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</si>
  <si>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</si>
  <si>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</si>
  <si>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</si>
  <si>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</si>
  <si>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</si>
  <si>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</si>
  <si>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京田辺市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</si>
  <si>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</si>
  <si>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</si>
  <si>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</si>
  <si>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</si>
  <si>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</si>
  <si>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</si>
  <si>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</si>
  <si>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</si>
  <si>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</si>
  <si>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</si>
  <si>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</si>
  <si>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</si>
  <si>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</si>
  <si>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</si>
  <si>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</si>
  <si>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</si>
  <si>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</si>
  <si>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</si>
  <si>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</si>
  <si>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</si>
  <si>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</si>
  <si>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</si>
  <si>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</si>
  <si>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</si>
  <si>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</si>
  <si>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</si>
  <si>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</si>
  <si>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</si>
  <si>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</si>
  <si>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</si>
  <si>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</si>
  <si>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</si>
  <si>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</si>
  <si>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</si>
  <si>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</si>
  <si>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</si>
  <si>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</si>
  <si>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</si>
  <si>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</si>
  <si>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</si>
  <si>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</si>
  <si>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</si>
  <si>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</si>
  <si>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</si>
  <si>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</si>
  <si>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</si>
  <si>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</si>
  <si>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</si>
  <si>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</si>
  <si>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</si>
  <si>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</si>
  <si>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</si>
  <si>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</si>
  <si>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</si>
  <si>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</si>
  <si>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</si>
  <si>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</si>
  <si>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</si>
  <si>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</si>
  <si>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</si>
  <si>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</si>
  <si>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</si>
  <si>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</si>
  <si>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</si>
  <si>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</si>
  <si>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</si>
  <si>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</si>
  <si>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</si>
  <si>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</si>
  <si>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</si>
  <si>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</si>
  <si>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</si>
  <si>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</si>
  <si>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</si>
  <si>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</si>
  <si>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</si>
  <si>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</si>
  <si>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</si>
  <si>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</si>
  <si>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</si>
  <si>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</si>
  <si>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</si>
  <si>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</si>
  <si>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</si>
  <si>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</si>
  <si>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</si>
  <si>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</si>
  <si>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</si>
  <si>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</si>
  <si>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</si>
  <si>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</si>
  <si>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</si>
  <si>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</si>
  <si>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</si>
  <si>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</si>
  <si>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</si>
  <si>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</si>
  <si>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</si>
  <si>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</si>
  <si>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</si>
  <si>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</si>
  <si>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</si>
  <si>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</si>
  <si>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</si>
  <si>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</si>
  <si>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</si>
  <si>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</si>
  <si>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</si>
  <si>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</si>
  <si>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京都府京田辺市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</si>
  <si>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</si>
  <si>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</si>
  <si>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</si>
  <si>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</si>
  <si>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</si>
  <si>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</si>
  <si>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</si>
  <si>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</si>
  <si>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</si>
  <si>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</si>
  <si>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</si>
  <si>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</si>
  <si>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</si>
  <si>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</si>
  <si>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</si>
  <si>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</si>
  <si>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</si>
  <si>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</si>
  <si>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</si>
  <si>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</si>
  <si>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</si>
  <si>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</si>
  <si>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</si>
  <si>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</si>
  <si>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</si>
  <si>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</si>
  <si>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</si>
  <si>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</si>
  <si>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</si>
  <si>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</si>
  <si>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</si>
  <si>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</si>
  <si>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</si>
  <si>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</si>
  <si>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</si>
  <si>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</si>
  <si>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</si>
  <si>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</si>
  <si>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</si>
  <si>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</si>
  <si>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</si>
  <si>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</si>
  <si>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</si>
  <si>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</si>
  <si>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</si>
  <si>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</si>
  <si>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</si>
  <si>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</si>
  <si>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</si>
  <si>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</si>
  <si>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</si>
  <si>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</si>
  <si>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</si>
  <si>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</si>
  <si>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</si>
  <si>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</si>
  <si>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</si>
  <si>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</si>
  <si>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</si>
  <si>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</si>
  <si>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</si>
  <si>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</si>
  <si>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</si>
  <si>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</si>
  <si>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</si>
  <si>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</si>
  <si>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</si>
  <si>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</si>
  <si>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</si>
  <si>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</si>
  <si>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</si>
  <si>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</si>
  <si>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</si>
  <si>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</si>
  <si>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</si>
  <si>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</si>
  <si>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</si>
  <si>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</si>
  <si>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</si>
  <si>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</si>
  <si>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</si>
  <si>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</si>
  <si>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</si>
  <si>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</si>
  <si>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</si>
  <si>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</si>
  <si>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</si>
  <si>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</si>
  <si>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</si>
  <si>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</si>
  <si>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</si>
  <si>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</si>
  <si>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</si>
  <si>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</si>
  <si>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</si>
  <si>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</si>
  <si>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</si>
  <si>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</si>
  <si>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</si>
  <si>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</si>
  <si>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</si>
  <si>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</si>
  <si>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</si>
  <si>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</si>
  <si>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</si>
  <si>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</si>
  <si>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</si>
  <si>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</si>
  <si>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</si>
  <si>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</si>
  <si>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</si>
  <si>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</si>
  <si>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</si>
  <si>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</si>
  <si>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</si>
  <si>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</si>
  <si>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</si>
  <si>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</si>
  <si>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</si>
  <si>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</si>
  <si>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</si>
  <si>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</si>
  <si>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</si>
  <si>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</si>
  <si>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</si>
  <si>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</si>
  <si>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</si>
  <si>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</si>
  <si>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</si>
  <si>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</si>
  <si>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</si>
  <si>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</si>
  <si>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</si>
  <si>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</si>
  <si>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</si>
  <si>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</si>
  <si>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</si>
  <si>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</si>
  <si>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</si>
  <si>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</si>
  <si>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</si>
  <si>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</si>
  <si>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</si>
  <si>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</si>
  <si>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</si>
  <si>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</si>
  <si>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</si>
  <si>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京都府京田辺市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</si>
  <si>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</si>
  <si>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</si>
  <si>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</si>
  <si>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</si>
  <si>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</si>
  <si>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</si>
  <si>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</si>
  <si>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</si>
  <si>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</si>
  <si>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</si>
  <si>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</si>
  <si>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</si>
  <si>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</si>
  <si>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</si>
  <si>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</si>
  <si>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</si>
  <si>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</si>
  <si>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</si>
  <si>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</si>
  <si>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</si>
  <si>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</si>
  <si>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</si>
  <si>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</si>
  <si>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</si>
  <si>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</si>
  <si>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</si>
  <si>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</si>
  <si>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</si>
  <si>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</si>
  <si>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</si>
  <si>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</si>
  <si>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</si>
  <si>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</si>
  <si>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</si>
  <si>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</si>
  <si>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</si>
  <si>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</si>
  <si>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</si>
  <si>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</si>
  <si>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</si>
  <si>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</si>
  <si>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</si>
  <si>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</si>
  <si>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</si>
  <si>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</si>
  <si>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</si>
  <si>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</si>
  <si>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</si>
  <si>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</si>
  <si>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</si>
  <si>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</si>
  <si>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</si>
  <si>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</si>
  <si>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</si>
  <si>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</si>
  <si>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</si>
  <si>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</si>
  <si>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</si>
  <si>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</si>
  <si>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</si>
  <si>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</si>
  <si>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</si>
  <si>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</si>
  <si>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</si>
  <si>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</si>
  <si>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</si>
  <si>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</si>
  <si>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</si>
  <si>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</si>
  <si>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</si>
  <si>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</si>
  <si>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</si>
  <si>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</si>
  <si>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</si>
  <si>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</si>
  <si>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</si>
  <si>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</si>
  <si>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</si>
  <si>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</si>
  <si>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</si>
  <si>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</si>
  <si>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</si>
  <si>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</si>
  <si>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</si>
  <si>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</si>
  <si>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</si>
  <si>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</si>
  <si>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</si>
  <si>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</si>
  <si>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</si>
  <si>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</si>
  <si>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</si>
  <si>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</si>
  <si>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</si>
  <si>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</si>
  <si>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</si>
  <si>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</si>
  <si>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</si>
  <si>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</si>
  <si>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</si>
  <si>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</si>
  <si>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</si>
  <si>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</si>
  <si>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</si>
  <si>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</si>
  <si>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</si>
  <si>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</si>
  <si>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</si>
  <si>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</si>
  <si>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</si>
  <si>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</si>
  <si>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</si>
  <si>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</si>
  <si>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</si>
  <si>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</si>
  <si>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</si>
  <si>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</si>
  <si>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</si>
  <si>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</si>
  <si>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</si>
  <si>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</si>
  <si>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</si>
  <si>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</si>
  <si>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</si>
  <si>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</si>
  <si>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</si>
  <si>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</si>
  <si>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</si>
  <si>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</si>
  <si>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</si>
  <si>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</si>
  <si>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</si>
  <si>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</si>
  <si>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</si>
  <si>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</si>
  <si>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</si>
  <si>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</si>
  <si>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</si>
  <si>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</si>
  <si>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</si>
  <si>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</si>
  <si>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</si>
  <si>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</si>
  <si>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</si>
  <si>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</si>
  <si>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</si>
  <si>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</si>
  <si>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</si>
  <si>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</si>
  <si>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</si>
  <si>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</si>
  <si>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</si>
  <si>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</si>
  <si>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</si>
  <si>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</si>
  <si>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</si>
  <si>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</si>
  <si>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</si>
  <si>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</si>
  <si>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</si>
  <si>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</si>
  <si>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</si>
  <si>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</si>
  <si>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</si>
  <si>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</si>
  <si>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</si>
  <si>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</si>
  <si>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</si>
  <si>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</si>
  <si>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</si>
  <si>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</si>
  <si>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</si>
  <si>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</si>
  <si>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</si>
  <si>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</si>
  <si>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0.84</t>
  </si>
  <si>
    <t>水道事業会計</t>
  </si>
  <si>
    <t>一般会計</t>
  </si>
  <si>
    <t>介護保険特別会計</t>
  </si>
  <si>
    <t>▲ 0.13</t>
  </si>
  <si>
    <t>国民健康保険特別会計</t>
  </si>
  <si>
    <t>休日応急診療所特別会計</t>
  </si>
  <si>
    <t>公共下水道事業特別会計</t>
  </si>
  <si>
    <t>後期高齢者医療特別会計</t>
  </si>
  <si>
    <t>農業集落排水事業特別会計</t>
  </si>
  <si>
    <t>その他会計（赤字）</t>
  </si>
  <si>
    <t>その他会計（黒字）</t>
  </si>
  <si>
    <t>一般会計</t>
    <phoneticPr fontId="5"/>
  </si>
  <si>
    <t>休日応急診療所特別会計</t>
    <phoneticPr fontId="5"/>
  </si>
  <si>
    <t>-</t>
    <phoneticPr fontId="2"/>
  </si>
  <si>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</si>
  <si>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</si>
  <si>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</si>
  <si>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</si>
  <si>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</si>
  <si>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</si>
  <si>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</si>
  <si>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</si>
  <si>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京都府市町村職員退職手当組合</t>
    <phoneticPr fontId="2"/>
  </si>
  <si>
    <t>京都府自治会館管理組合</t>
    <phoneticPr fontId="2"/>
  </si>
  <si>
    <t>京都府住宅新築資金等貸付事業管理組合（一般会計）</t>
    <rPh sb="12" eb="14">
      <t>ジギョウ</t>
    </rPh>
    <rPh sb="19" eb="21">
      <t>イッパン</t>
    </rPh>
    <rPh sb="21" eb="23">
      <t>カイケイ</t>
    </rPh>
    <phoneticPr fontId="2"/>
  </si>
  <si>
    <t>京都府住宅新築資金等貸付事業管理組合（特別会計）</t>
    <rPh sb="12" eb="14">
      <t>ジギョウ</t>
    </rPh>
    <rPh sb="19" eb="21">
      <t>トクベツ</t>
    </rPh>
    <rPh sb="21" eb="23">
      <t>カイケイ</t>
    </rPh>
    <phoneticPr fontId="2"/>
  </si>
  <si>
    <t>京都府後期高齢者医療広域組合（一般会計）</t>
    <rPh sb="15" eb="17">
      <t>イッパン</t>
    </rPh>
    <rPh sb="17" eb="19">
      <t>カイケイ</t>
    </rPh>
    <phoneticPr fontId="2"/>
  </si>
  <si>
    <t>京都府後期高齢者医療広域組合（特別会計）</t>
    <rPh sb="15" eb="17">
      <t>トクベツ</t>
    </rPh>
    <rPh sb="17" eb="19">
      <t>カイケイ</t>
    </rPh>
    <phoneticPr fontId="2"/>
  </si>
  <si>
    <t>京都地方税機構（一般会計）</t>
    <rPh sb="8" eb="10">
      <t>イッパン</t>
    </rPh>
    <rPh sb="10" eb="12">
      <t>カイケイ</t>
    </rPh>
    <phoneticPr fontId="2"/>
  </si>
  <si>
    <t>京田辺市都市緑化協会</t>
    <phoneticPr fontId="2"/>
  </si>
  <si>
    <t>○</t>
    <phoneticPr fontId="2"/>
  </si>
  <si>
    <t>学研都市京都土地開発公社</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</si>
  <si>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</si>
  <si>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</si>
  <si>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</si>
  <si>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</si>
  <si>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</si>
  <si>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</si>
  <si>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</si>
  <si>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</si>
  <si>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</si>
  <si>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く年々低下傾向にあり、将来負担比率についてもマイナスで推移しており類似団体と比較して低くなっている。将来負担比率が低く推移していることから、新規の市債発行の抑制を通じて、実質公債費比率は今後も低下することが考えられます。</t>
    <rPh sb="1" eb="3">
      <t>ジッシツ</t>
    </rPh>
    <rPh sb="3" eb="6">
      <t>コウサイヒ</t>
    </rPh>
    <rPh sb="6" eb="8">
      <t>ヒリツ</t>
    </rPh>
    <rPh sb="9" eb="11">
      <t>ルイジ</t>
    </rPh>
    <rPh sb="11" eb="13">
      <t>ダンタイ</t>
    </rPh>
    <rPh sb="14" eb="16">
      <t>ヒカク</t>
    </rPh>
    <rPh sb="18" eb="19">
      <t>ヒク</t>
    </rPh>
    <rPh sb="20" eb="22">
      <t>ネンネン</t>
    </rPh>
    <rPh sb="22" eb="24">
      <t>テイカ</t>
    </rPh>
    <rPh sb="24" eb="26">
      <t>ケイコウ</t>
    </rPh>
    <rPh sb="30" eb="32">
      <t>ショウライ</t>
    </rPh>
    <rPh sb="32" eb="34">
      <t>フタン</t>
    </rPh>
    <rPh sb="34" eb="36">
      <t>ヒリツ</t>
    </rPh>
    <rPh sb="46" eb="48">
      <t>スイイ</t>
    </rPh>
    <rPh sb="52" eb="54">
      <t>ルイジ</t>
    </rPh>
    <rPh sb="54" eb="56">
      <t>ダンタイ</t>
    </rPh>
    <rPh sb="57" eb="59">
      <t>ヒカク</t>
    </rPh>
    <rPh sb="61" eb="62">
      <t>ヒク</t>
    </rPh>
    <rPh sb="69" eb="71">
      <t>ショウライ</t>
    </rPh>
    <rPh sb="71" eb="73">
      <t>フタン</t>
    </rPh>
    <rPh sb="73" eb="75">
      <t>ヒリツ</t>
    </rPh>
    <rPh sb="76" eb="77">
      <t>ヒク</t>
    </rPh>
    <rPh sb="78" eb="80">
      <t>スイイ</t>
    </rPh>
    <rPh sb="104" eb="106">
      <t>ジッシツ</t>
    </rPh>
    <rPh sb="112" eb="114">
      <t>コンゴ</t>
    </rPh>
    <rPh sb="115" eb="117">
      <t>テイカ</t>
    </rPh>
    <rPh sb="122" eb="123">
      <t>カンガ</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</si>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</sst>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25677</c:v>
                </c:pt>
                <c:pt idx="1">
                  <c:v>40606</c:v>
                </c:pt>
                <c:pt idx="2">
                  <c:v>51709</c:v>
                </c:pt>
                <c:pt idx="3">
                  <c:v>59394</c:v>
                </c:pt>
                <c:pt idx="4">
                  <c:v>41980</c:v>
                </c:pt>
              </c:numCache>
            </c:numRef>
          </c:val>
          <c:smooth val="0"/>
        </c:ser>
        <c:dLbls>
          <c:showLegendKey val="0"/>
          <c:showVal val="0"/>
          <c:showCatName val="0"/>
          <c:showSerName val="0"/>
          <c:showPercent val="0"/>
          <c:showBubbleSize val="0"/>
        </c:dLbls>
        <c:marker val="1"/>
        <c:smooth val="0"/>
        <c:axId val="354891368"/>
        <c:axId val="354525264"/>
      </c:lineChart>
      <c:catAx>
        <c:axId val="354891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4525264"/>
        <c:crosses val="autoZero"/>
        <c:auto val="1"/>
        <c:lblAlgn val="ctr"/>
        <c:lblOffset val="100"/>
        <c:tickLblSkip val="1"/>
        <c:tickMarkSkip val="1"/>
        <c:noMultiLvlLbl val="0"/>
      </c:catAx>
      <c:valAx>
        <c:axId val="3545252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4891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1.57</c:v>
                </c:pt>
                <c:pt idx="1">
                  <c:v>1.6</c:v>
                </c:pt>
                <c:pt idx="2">
                  <c:v>3.36</c:v>
                </c:pt>
                <c:pt idx="3">
                  <c:v>2.63</c:v>
                </c:pt>
                <c:pt idx="4">
                  <c:v>3.63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10.56</c:v>
                </c:pt>
                <c:pt idx="1">
                  <c:v>11.19</c:v>
                </c:pt>
                <c:pt idx="2">
                  <c:v>11.75</c:v>
                </c:pt>
                <c:pt idx="3">
                  <c:v>11.6</c:v>
                </c:pt>
                <c:pt idx="4">
                  <c:v>11.92</c:v>
                </c:pt>
              </c:numCache>
            </c:numRef>
          </c:val>
        </c:ser>
        <c:dLbls>
          <c:showLegendKey val="0"/>
          <c:showVal val="0"/>
          <c:showCatName val="0"/>
          <c:showSerName val="0"/>
          <c:showPercent val="0"/>
          <c:showBubbleSize val="0"/>
        </c:dLbls>
        <c:gapWidth val="250"/>
        <c:overlap val="100"/>
        <c:axId val="372492040"/>
        <c:axId val="372492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0.16</c:v>
                </c:pt>
                <c:pt idx="1">
                  <c:v>0.84</c:v>
                </c:pt>
                <c:pt idx="2">
                  <c:v>2.58</c:v>
                </c:pt>
                <c:pt idx="3">
                  <c:v>-0.84</c:v>
                </c:pt>
                <c:pt idx="4">
                  <c:v>1.67</c:v>
                </c:pt>
              </c:numCache>
            </c:numRef>
          </c:val>
          <c:smooth val="0"/>
        </c:ser>
        <c:dLbls>
          <c:showLegendKey val="0"/>
          <c:showVal val="0"/>
          <c:showCatName val="0"/>
          <c:showSerName val="0"/>
          <c:showPercent val="0"/>
          <c:showBubbleSize val="0"/>
        </c:dLbls>
        <c:marker val="1"/>
        <c:smooth val="0"/>
        <c:axId val="372492040"/>
        <c:axId val="372492424"/>
      </c:lineChart>
      <c:catAx>
        <c:axId val="372492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2492424"/>
        <c:crosses val="autoZero"/>
        <c:auto val="1"/>
        <c:lblAlgn val="ctr"/>
        <c:lblOffset val="100"/>
        <c:tickLblSkip val="1"/>
        <c:tickMarkSkip val="1"/>
        <c:noMultiLvlLbl val="0"/>
      </c:catAx>
      <c:valAx>
        <c:axId val="372492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492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5"/>
          <c:order val="5"/>
          <c:tx>
            <c:strRef>
              <c:f>データシート!$A$32</c:f>
              <c:strCache>
                <c:ptCount val="1"/>
                <c:pt idx="0">
                  <c:v>休日応急診療所特別会計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0.3</c:v>
                </c:pt>
                <c:pt idx="4">
                  <c:v>#N/A</c:v>
                </c:pt>
                <c:pt idx="5">
                  <c:v>0.06</c:v>
                </c:pt>
                <c:pt idx="6">
                  <c:v>#N/A</c:v>
                </c:pt>
                <c:pt idx="7">
                  <c:v>0.03</c:v>
                </c:pt>
                <c:pt idx="8">
                  <c:v>#N/A</c:v>
                </c:pt>
                <c:pt idx="9">
                  <c:v>0.83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0.13</c:v>
                </c:pt>
                <c:pt idx="1">
                  <c:v>#N/A</c:v>
                </c:pt>
                <c:pt idx="2">
                  <c:v>#N/A</c:v>
                </c:pt>
                <c:pt idx="3">
                  <c:v>0.22</c:v>
                </c:pt>
                <c:pt idx="4">
                  <c:v>#N/A</c:v>
                </c:pt>
                <c:pt idx="5">
                  <c:v>0.78</c:v>
                </c:pt>
                <c:pt idx="6">
                  <c:v>#N/A</c:v>
                </c:pt>
                <c:pt idx="7">
                  <c:v>0.76</c:v>
                </c:pt>
                <c:pt idx="8">
                  <c:v>#N/A</c:v>
                </c:pt>
                <c:pt idx="9">
                  <c:v>1.31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1.57</c:v>
                </c:pt>
                <c:pt idx="2">
                  <c:v>#N/A</c:v>
                </c:pt>
                <c:pt idx="3">
                  <c:v>1.6</c:v>
                </c:pt>
                <c:pt idx="4">
                  <c:v>#N/A</c:v>
                </c:pt>
                <c:pt idx="5">
                  <c:v>3.35</c:v>
                </c:pt>
                <c:pt idx="6">
                  <c:v>#N/A</c:v>
                </c:pt>
                <c:pt idx="7">
                  <c:v>2.62</c:v>
                </c:pt>
                <c:pt idx="8">
                  <c:v>#N/A</c:v>
                </c:pt>
                <c:pt idx="9">
                  <c:v>3.62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31.21</c:v>
                </c:pt>
                <c:pt idx="2">
                  <c:v>#N/A</c:v>
                </c:pt>
                <c:pt idx="3">
                  <c:v>30.66</c:v>
                </c:pt>
                <c:pt idx="4">
                  <c:v>#N/A</c:v>
                </c:pt>
                <c:pt idx="5">
                  <c:v>30.87</c:v>
                </c:pt>
                <c:pt idx="6">
                  <c:v>#N/A</c:v>
                </c:pt>
                <c:pt idx="7">
                  <c:v>31.22</c:v>
                </c:pt>
                <c:pt idx="8">
                  <c:v>#N/A</c:v>
                </c:pt>
                <c:pt idx="9">
                  <c:v>31.27</c:v>
                </c:pt>
              </c:numCache>
            </c:numRef>
          </c:val>
        </c:ser>
        <c:dLbls>
          <c:showLegendKey val="0"/>
          <c:showVal val="0"/>
          <c:showCatName val="0"/>
          <c:showSerName val="0"/>
          <c:showPercent val="0"/>
          <c:showBubbleSize val="0"/>
        </c:dLbls>
        <c:gapWidth val="150"/>
        <c:overlap val="100"/>
        <c:axId val="267918016"/>
        <c:axId val="267918408"/>
      </c:barChart>
      <c:catAx>
        <c:axId val="26791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7918408"/>
        <c:crosses val="autoZero"/>
        <c:auto val="1"/>
        <c:lblAlgn val="ctr"/>
        <c:lblOffset val="100"/>
        <c:tickLblSkip val="1"/>
        <c:tickMarkSkip val="1"/>
        <c:noMultiLvlLbl val="0"/>
      </c:catAx>
      <c:valAx>
        <c:axId val="267918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91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2484</c:v>
                </c:pt>
                <c:pt idx="5">
                  <c:v>2512</c:v>
                </c:pt>
                <c:pt idx="8">
                  <c:v>2571</c:v>
                </c:pt>
                <c:pt idx="11">
                  <c:v>2635</c:v>
                </c:pt>
                <c:pt idx="14">
                  <c:v>2623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7</c:v>
                </c:pt>
                <c:pt idx="6">
                  <c:v>7</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567</c:v>
                </c:pt>
                <c:pt idx="3">
                  <c:v>576</c:v>
                </c:pt>
                <c:pt idx="6">
                  <c:v>557</c:v>
                </c:pt>
                <c:pt idx="9">
                  <c:v>588</c:v>
                </c:pt>
                <c:pt idx="12">
                  <c:v>614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2679</c:v>
                </c:pt>
                <c:pt idx="3">
                  <c:v>2538</c:v>
                </c:pt>
                <c:pt idx="6">
                  <c:v>2555</c:v>
                </c:pt>
                <c:pt idx="9">
                  <c:v>2633</c:v>
                </c:pt>
                <c:pt idx="12">
                  <c:v>2518</c:v>
                </c:pt>
              </c:numCache>
            </c:numRef>
          </c:val>
        </c:ser>
        <c:dLbls>
          <c:showLegendKey val="0"/>
          <c:showVal val="0"/>
          <c:showCatName val="0"/>
          <c:showSerName val="0"/>
          <c:showPercent val="0"/>
          <c:showBubbleSize val="0"/>
        </c:dLbls>
        <c:gapWidth val="100"/>
        <c:overlap val="100"/>
        <c:axId val="267919192"/>
        <c:axId val="267919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769</c:v>
                </c:pt>
                <c:pt idx="2">
                  <c:v>#N/A</c:v>
                </c:pt>
                <c:pt idx="3">
                  <c:v>#N/A</c:v>
                </c:pt>
                <c:pt idx="4">
                  <c:v>609</c:v>
                </c:pt>
                <c:pt idx="5">
                  <c:v>#N/A</c:v>
                </c:pt>
                <c:pt idx="6">
                  <c:v>#N/A</c:v>
                </c:pt>
                <c:pt idx="7">
                  <c:v>548</c:v>
                </c:pt>
                <c:pt idx="8">
                  <c:v>#N/A</c:v>
                </c:pt>
                <c:pt idx="9">
                  <c:v>#N/A</c:v>
                </c:pt>
                <c:pt idx="10">
                  <c:v>593</c:v>
                </c:pt>
                <c:pt idx="11">
                  <c:v>#N/A</c:v>
                </c:pt>
                <c:pt idx="12">
                  <c:v>#N/A</c:v>
                </c:pt>
                <c:pt idx="13">
                  <c:v>516</c:v>
                </c:pt>
                <c:pt idx="14">
                  <c:v>#N/A</c:v>
                </c:pt>
              </c:numCache>
            </c:numRef>
          </c:val>
          <c:smooth val="0"/>
        </c:ser>
        <c:dLbls>
          <c:showLegendKey val="0"/>
          <c:showVal val="0"/>
          <c:showCatName val="0"/>
          <c:showSerName val="0"/>
          <c:showPercent val="0"/>
          <c:showBubbleSize val="0"/>
        </c:dLbls>
        <c:marker val="1"/>
        <c:smooth val="0"/>
        <c:axId val="267919192"/>
        <c:axId val="267919584"/>
      </c:lineChart>
      <c:catAx>
        <c:axId val="26791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7919584"/>
        <c:crosses val="autoZero"/>
        <c:auto val="1"/>
        <c:lblAlgn val="ctr"/>
        <c:lblOffset val="100"/>
        <c:tickLblSkip val="1"/>
        <c:tickMarkSkip val="1"/>
        <c:noMultiLvlLbl val="0"/>
      </c:catAx>
      <c:valAx>
        <c:axId val="26791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919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22369</c:v>
                </c:pt>
                <c:pt idx="5">
                  <c:v>22910</c:v>
                </c:pt>
                <c:pt idx="8">
                  <c:v>23288</c:v>
                </c:pt>
                <c:pt idx="11">
                  <c:v>22924</c:v>
                </c:pt>
                <c:pt idx="14">
                  <c:v>22709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5741</c:v>
                </c:pt>
                <c:pt idx="5">
                  <c:v>5657</c:v>
                </c:pt>
                <c:pt idx="8">
                  <c:v>5709</c:v>
                </c:pt>
                <c:pt idx="11">
                  <c:v>5467</c:v>
                </c:pt>
                <c:pt idx="14">
                  <c:v>5358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7272</c:v>
                </c:pt>
                <c:pt idx="5">
                  <c:v>7252</c:v>
                </c:pt>
                <c:pt idx="8">
                  <c:v>7461</c:v>
                </c:pt>
                <c:pt idx="11">
                  <c:v>7195</c:v>
                </c:pt>
                <c:pt idx="14">
                  <c:v>7130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3299</c:v>
                </c:pt>
                <c:pt idx="3">
                  <c:v>3468</c:v>
                </c:pt>
                <c:pt idx="6">
                  <c:v>3447</c:v>
                </c:pt>
                <c:pt idx="9">
                  <c:v>3311</c:v>
                </c:pt>
                <c:pt idx="12">
                  <c:v>3121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c:v>
                </c:pt>
                <c:pt idx="3">
                  <c:v>11</c:v>
                </c:pt>
                <c:pt idx="6">
                  <c:v>9</c:v>
                </c:pt>
                <c:pt idx="9">
                  <c:v>6</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8039</c:v>
                </c:pt>
                <c:pt idx="3">
                  <c:v>8138</c:v>
                </c:pt>
                <c:pt idx="6">
                  <c:v>8055</c:v>
                </c:pt>
                <c:pt idx="9">
                  <c:v>7904</c:v>
                </c:pt>
                <c:pt idx="12">
                  <c:v>7816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672</c:v>
                </c:pt>
                <c:pt idx="3">
                  <c:v>588</c:v>
                </c:pt>
                <c:pt idx="6">
                  <c:v>505</c:v>
                </c:pt>
                <c:pt idx="9">
                  <c:v>367</c:v>
                </c:pt>
                <c:pt idx="12">
                  <c:v>510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20806</c:v>
                </c:pt>
                <c:pt idx="3">
                  <c:v>21016</c:v>
                </c:pt>
                <c:pt idx="6">
                  <c:v>21161</c:v>
                </c:pt>
                <c:pt idx="9">
                  <c:v>21566</c:v>
                </c:pt>
                <c:pt idx="12">
                  <c:v>21321</c:v>
                </c:pt>
              </c:numCache>
            </c:numRef>
          </c:val>
        </c:ser>
        <c:dLbls>
          <c:showLegendKey val="0"/>
          <c:showVal val="0"/>
          <c:showCatName val="0"/>
          <c:showSerName val="0"/>
          <c:showPercent val="0"/>
          <c:showBubbleSize val="0"/>
        </c:dLbls>
        <c:gapWidth val="100"/>
        <c:overlap val="100"/>
        <c:axId val="267920368"/>
        <c:axId val="267920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67920368"/>
        <c:axId val="267920760"/>
      </c:lineChart>
      <c:catAx>
        <c:axId val="26792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7920760"/>
        <c:crosses val="autoZero"/>
        <c:auto val="1"/>
        <c:lblAlgn val="ctr"/>
        <c:lblOffset val="100"/>
        <c:tickLblSkip val="1"/>
        <c:tickMarkSkip val="1"/>
        <c:noMultiLvlLbl val="0"/>
      </c:catAx>
      <c:valAx>
        <c:axId val="267920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92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{8734B7F0-68E0-43C2-BDC7-204834CE2723}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{4FB52180-10BA-4E8F-9519-876A158CBFDA}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{79138551-3057-4EE3-9DEA-E74CC737500C}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{E07D24EF-B5F9-4E57-A1F0-CA511733894A}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{849F019F-6D1F-4104-9437-4CB44E517EBA}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{172C278A-EBEC-4B12-85E9-FFDD7E8581D9}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{58C3736B-E2AE-4E52-BD1D-01D05E01CE7F}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{59A3E765-A589-48B7-8A56-C73919047032}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{75FABD1F-8743-4424-B22D-140D522F953D}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{D12E9889-D641-4213-BB4A-1063A3C24045}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77252680"/>
        <c:axId val="377253072"/>
      </c:scatterChart>
      <c:valAx>
        <c:axId val="3772526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253072"/>
        <c:crosses val="autoZero"/>
        <c:crossBetween val="midCat"/>
      </c:valAx>
      <c:valAx>
        <c:axId val="3772530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7252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{3F3F7A22-9CA3-4E98-8A0F-A491112FF7A9}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{63176B80-5740-4AE9-897A-79442107E6E8}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{48419808-9DAE-4BC9-B70D-4034FCE0DCE4}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{8CA9414A-1B47-430E-839C-E7A435E8C93B}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{F4B96C7C-CAB7-4835-B803-6DBFBF571067}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6.8</c:v>
                </c:pt>
                <c:pt idx="1">
                  <c:v>6.4</c:v>
                </c:pt>
                <c:pt idx="2">
                  <c:v>5.5</c:v>
                </c:pt>
                <c:pt idx="3">
                  <c:v>4.9000000000000004</c:v>
                </c:pt>
                <c:pt idx="4">
                  <c:v>4.5999999999999996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{A3DFB878-0A65-4466-9CC4-20ECE7DC72C8}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{B6B1130C-B26D-4FE1-B11C-ECAF9A033928}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{CC37E87E-DE91-4BC9-9FC4-1072ABBBC497}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{4F82C9BB-CB2E-46FB-8350-CF424361DD90}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{D3130AE6-C348-4621-9C01-193E9FA64F2E}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377253856"/>
        <c:axId val="377254248"/>
      </c:scatterChart>
      <c:valAx>
        <c:axId val="377253856"/>
        <c:scaling>
          <c:orientation val="minMax"/>
          <c:max val="11.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254248"/>
        <c:crosses val="autoZero"/>
        <c:crossBetween val="midCat"/>
      </c:valAx>
      <c:valAx>
        <c:axId val="377254248"/>
        <c:scaling>
          <c:orientation val="minMax"/>
          <c:max val="7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72538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○元利償還金</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普通建設事業の計画的な実施により、平成２</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ja-JP" altLang="en-US" sz="1100" b="0" i="0" u="none" strike="noStrike" kern="0" cap="none" spc="0" normalizeH="0" baseline="0" noProof="0">
              <a:ln>
                <a:noFill/>
              </a:ln>
              <a:solidFill>
                <a:prstClr val="black"/>
              </a:solidFill>
              <a:effectLst/>
              <a:uLnTx/>
              <a:uFillTx/>
              <a:latin typeface="+mn-lt"/>
              <a:ea typeface="+mn-ea"/>
              <a:cs typeface="+mn-cs"/>
            </a:rPr>
            <a:t>以降概ね横ばいで推移している。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○算入公債費等</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近年、臨時財政対策債発行残高の増加により、算入公債費等は増えている。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○実質公債費比率の分子</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臨時財政対策債の増加により算入公債費が</a:t>
          </a:r>
          <a:r>
            <a:rPr kumimoji="1" lang="ja-JP" altLang="en-US" sz="1100" b="0" i="0" u="none" strike="noStrike" kern="0" cap="none" spc="0" normalizeH="0" baseline="0" noProof="0">
              <a:ln>
                <a:noFill/>
              </a:ln>
              <a:solidFill>
                <a:prstClr val="black"/>
              </a:solidFill>
              <a:effectLst/>
              <a:uLnTx/>
              <a:uFillTx/>
              <a:latin typeface="+mn-lt"/>
              <a:ea typeface="+mn-ea"/>
              <a:cs typeface="+mn-cs"/>
            </a:rPr>
            <a:t>増加傾向である一方、建設債の抑制により元利償還金は概ね横ばいで推移しており、</a:t>
          </a:r>
          <a:r>
            <a:rPr kumimoji="1" lang="ja-JP" altLang="ja-JP" sz="1100" b="0" i="0" u="none" strike="noStrike" kern="0" cap="none" spc="0" normalizeH="0" baseline="0" noProof="0">
              <a:ln>
                <a:noFill/>
              </a:ln>
              <a:solidFill>
                <a:prstClr val="black"/>
              </a:solidFill>
              <a:effectLst/>
              <a:uLnTx/>
              <a:uFillTx/>
              <a:latin typeface="+mn-lt"/>
              <a:ea typeface="+mn-ea"/>
              <a:cs typeface="+mn-cs"/>
            </a:rPr>
            <a:t>実質公債費比率の分子は減少</a:t>
          </a:r>
          <a:r>
            <a:rPr kumimoji="1" lang="ja-JP" altLang="en-US" sz="1100" b="0" i="0" u="none" strike="noStrike" kern="0" cap="none" spc="0" normalizeH="0" baseline="0" noProof="0">
              <a:ln>
                <a:noFill/>
              </a:ln>
              <a:solidFill>
                <a:prstClr val="black"/>
              </a:solidFill>
              <a:effectLst/>
              <a:uLnTx/>
              <a:uFillTx/>
              <a:latin typeface="+mn-lt"/>
              <a:ea typeface="+mn-ea"/>
              <a:cs typeface="+mn-cs"/>
            </a:rPr>
            <a:t>傾向にある。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○今後の対応</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実質公債費比率は</a:t>
          </a:r>
          <a:r>
            <a:rPr kumimoji="1" lang="ja-JP" altLang="en-US" sz="1100" b="0" i="0" u="none" strike="noStrike" kern="0" cap="none" spc="0" normalizeH="0" baseline="0" noProof="0">
              <a:ln>
                <a:noFill/>
              </a:ln>
              <a:solidFill>
                <a:prstClr val="black"/>
              </a:solidFill>
              <a:effectLst/>
              <a:uLnTx/>
              <a:uFillTx/>
              <a:latin typeface="+mn-lt"/>
              <a:ea typeface="+mn-ea"/>
              <a:cs typeface="+mn-cs"/>
            </a:rPr>
            <a:t>４．６</a:t>
          </a:r>
          <a:r>
            <a:rPr kumimoji="1" lang="ja-JP" altLang="ja-JP" sz="1100" b="0" i="0" u="none" strike="noStrike" kern="0" cap="none" spc="0" normalizeH="0" baseline="0" noProof="0">
              <a:ln>
                <a:noFill/>
              </a:ln>
              <a:solidFill>
                <a:prstClr val="black"/>
              </a:solidFill>
              <a:effectLst/>
              <a:uLnTx/>
              <a:uFillTx/>
              <a:latin typeface="+mn-lt"/>
              <a:ea typeface="+mn-ea"/>
              <a:cs typeface="+mn-cs"/>
            </a:rPr>
            <a:t>％で早期健全化判断基準を大きく下回っているが、今後も普通建設事業の計画的な実施により、比率の抑制に努める。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○一般会計等に係る地方債の現在高</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普通建設事業の計画的な実施により、平成２</a:t>
          </a:r>
          <a:r>
            <a:rPr kumimoji="1" lang="ja-JP" altLang="en-US" sz="1100" b="0" i="0" u="none" strike="noStrike" kern="0" cap="none" spc="0" normalizeH="0" baseline="0" noProof="0">
              <a:ln>
                <a:noFill/>
              </a:ln>
              <a:solidFill>
                <a:prstClr val="black"/>
              </a:solidFill>
              <a:effectLst/>
              <a:uLnTx/>
              <a:uFillTx/>
              <a:latin typeface="+mn-lt"/>
              <a:ea typeface="+mn-ea"/>
              <a:cs typeface="+mn-cs"/>
            </a:rPr>
            <a:t>７</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年度は前年度と比較して約</a:t>
          </a:r>
          <a:r>
            <a:rPr kumimoji="1" lang="ja-JP" altLang="en-US" sz="1100" b="0" i="0" u="none" strike="noStrike" kern="0" cap="none" spc="0" normalizeH="0" baseline="0" noProof="0">
              <a:ln>
                <a:noFill/>
              </a:ln>
              <a:solidFill>
                <a:prstClr val="black"/>
              </a:solidFill>
              <a:effectLst/>
              <a:uLnTx/>
              <a:uFillTx/>
              <a:latin typeface="+mn-lt"/>
              <a:ea typeface="+mn-ea"/>
              <a:cs typeface="+mn-cs"/>
            </a:rPr>
            <a:t>２</a:t>
          </a:r>
          <a:r>
            <a:rPr kumimoji="1" lang="ja-JP" altLang="ja-JP" sz="1100" b="0" i="0" u="none" strike="noStrike" kern="0" cap="none" spc="0" normalizeH="0" baseline="0" noProof="0">
              <a:ln>
                <a:noFill/>
              </a:ln>
              <a:solidFill>
                <a:prstClr val="black"/>
              </a:solidFill>
              <a:effectLst/>
              <a:uLnTx/>
              <a:uFillTx/>
              <a:latin typeface="+mn-lt"/>
              <a:ea typeface="+mn-ea"/>
              <a:cs typeface="+mn-cs"/>
            </a:rPr>
            <a:t>億５千万円</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○将来負担比率</a:t>
          </a:r>
          <a:r>
            <a:rPr kumimoji="1" lang="ja-JP" altLang="en-US" sz="1100" b="0" i="0" u="none" strike="noStrike" kern="0" cap="none" spc="0" normalizeH="0" baseline="0" noProof="0">
              <a:ln>
                <a:noFill/>
              </a:ln>
              <a:solidFill>
                <a:prstClr val="black"/>
              </a:solidFill>
              <a:effectLst/>
              <a:uLnTx/>
              <a:uFillTx/>
              <a:latin typeface="+mn-lt"/>
              <a:ea typeface="+mn-ea"/>
              <a:cs typeface="+mn-cs"/>
            </a:rPr>
            <a:t>の分子</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将来負担額である一般会計等に係る地方債の現在高</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公営企業債等繰入見込額</a:t>
          </a:r>
          <a:r>
            <a:rPr kumimoji="1" lang="ja-JP" altLang="en-US" sz="1100" b="0" i="0" u="none" strike="noStrike" kern="0" cap="none" spc="0" normalizeH="0" baseline="0" noProof="0">
              <a:ln>
                <a:noFill/>
              </a:ln>
              <a:solidFill>
                <a:prstClr val="black"/>
              </a:solidFill>
              <a:effectLst/>
              <a:uLnTx/>
              <a:uFillTx/>
              <a:latin typeface="+mn-lt"/>
              <a:ea typeface="+mn-ea"/>
              <a:cs typeface="+mn-cs"/>
            </a:rPr>
            <a:t>、退職手当負担見込額</a:t>
          </a:r>
          <a:r>
            <a:rPr kumimoji="1" lang="ja-JP" altLang="ja-JP" sz="1100" b="0" i="0" u="none" strike="noStrike" kern="0" cap="none" spc="0" normalizeH="0" baseline="0" noProof="0">
              <a:ln>
                <a:noFill/>
              </a:ln>
              <a:solidFill>
                <a:prstClr val="black"/>
              </a:solidFill>
              <a:effectLst/>
              <a:uLnTx/>
              <a:uFillTx/>
              <a:latin typeface="+mn-lt"/>
              <a:ea typeface="+mn-ea"/>
              <a:cs typeface="+mn-cs"/>
            </a:rPr>
            <a:t>が減少し</a:t>
          </a:r>
          <a:r>
            <a:rPr kumimoji="1" lang="ja-JP" altLang="en-US" sz="1100" b="0" i="0" u="none" strike="noStrike" kern="0" cap="none" spc="0" normalizeH="0" baseline="0" noProof="0">
              <a:ln>
                <a:noFill/>
              </a:ln>
              <a:solidFill>
                <a:prstClr val="black"/>
              </a:solidFill>
              <a:effectLst/>
              <a:uLnTx/>
              <a:uFillTx/>
              <a:latin typeface="+mn-lt"/>
              <a:ea typeface="+mn-ea"/>
              <a:cs typeface="+mn-cs"/>
            </a:rPr>
            <a:t>たものの</a:t>
          </a:r>
          <a:r>
            <a:rPr kumimoji="1" lang="ja-JP" altLang="ja-JP" sz="1100" b="0" i="0" u="none" strike="noStrike" kern="0" cap="none" spc="0" normalizeH="0" baseline="0" noProof="0">
              <a:ln>
                <a:noFill/>
              </a:ln>
              <a:solidFill>
                <a:prstClr val="black"/>
              </a:solidFill>
              <a:effectLst/>
              <a:uLnTx/>
              <a:uFillTx/>
              <a:latin typeface="+mn-lt"/>
              <a:ea typeface="+mn-ea"/>
              <a:cs typeface="+mn-cs"/>
            </a:rPr>
            <a:t>、充当可能財源である充当可能基金や基準財政需要額算入見込額</a:t>
          </a:r>
          <a:r>
            <a:rPr kumimoji="1" lang="ja-JP" altLang="en-US" sz="1100" b="0" i="0" u="none" strike="noStrike" kern="0" cap="none" spc="0" normalizeH="0" baseline="0" noProof="0">
              <a:ln>
                <a:noFill/>
              </a:ln>
              <a:solidFill>
                <a:prstClr val="black"/>
              </a:solidFill>
              <a:effectLst/>
              <a:uLnTx/>
              <a:uFillTx/>
              <a:latin typeface="+mn-lt"/>
              <a:ea typeface="+mn-ea"/>
              <a:cs typeface="+mn-cs"/>
            </a:rPr>
            <a:t>も減少したため、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将来負担比率の分子は</a:t>
          </a:r>
          <a:r>
            <a:rPr kumimoji="1" lang="ja-JP" altLang="en-US" sz="1100" b="0" i="0" u="none" strike="noStrike" kern="0" cap="none" spc="0" normalizeH="0" baseline="0" noProof="0">
              <a:ln>
                <a:noFill/>
              </a:ln>
              <a:solidFill>
                <a:prstClr val="black"/>
              </a:solidFill>
              <a:effectLst/>
              <a:uLnTx/>
              <a:uFillTx/>
              <a:latin typeface="+mn-lt"/>
              <a:ea typeface="+mn-ea"/>
              <a:cs typeface="+mn-cs"/>
            </a:rPr>
            <a:t>微増</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○今後の対応</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将来負担比率はマイナスとなっているが、今後も将来世代への負担の先送りがないよう、計画的な普通建設事業の実施に努める。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67,416
66,672
42.92
24,942,713
23,981,979
514,685
14,195,901
21,320,571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67,416
66,672
42.92
24,942,713
23,981,979
514,685
14,195,901
21,320,571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67,416
66,672
42.92
24,942,713
23,981,979
514,685
14,195,901
21,320,571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67,416
66,672
42.92
24,942,713
23,981,979
514,685
14,195,901
21,320,571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宅地造成等により税収が増加傾向にあるものの、高齢化や少子化対策に要する扶助費等も増えてきていることから、財政力指数はここ数年横ばいとなっている。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今後も、医療、福祉や介護に要する経費が増加することが予想されることから、市内企業活性化や市税徴収率の向上に努め、財政基盤の強化に努める。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129540</xdr:rowOff>
    </xdr:from>
    <xdr:to>
      <xdr:col>7</xdr:col>
      <xdr:colOff>152400</xdr:colOff>
      <xdr:row>39</xdr:row>
      <xdr:rowOff>153670</xdr:rowOff>
    </xdr:to>
    <xdr:cxnSp macro="">
      <xdr:nvCxnSpPr>
        <xdr:cNvPr id="66" name="直線コネクタ 65"/>
        <xdr:cNvCxnSpPr/>
      </xdr:nvCxnSpPr>
      <xdr:spPr>
        <a:xfrm flipV="1">
          <a:off x="4114800" y="681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153670</xdr:rowOff>
    </xdr:from>
    <xdr:to>
      <xdr:col>6</xdr:col>
      <xdr:colOff>0</xdr:colOff>
      <xdr:row>40</xdr:row>
      <xdr:rowOff>6350</xdr:rowOff>
    </xdr:to>
    <xdr:cxnSp macro="">
      <xdr:nvCxnSpPr>
        <xdr:cNvPr id="69" name="直線コネクタ 68"/>
        <xdr:cNvCxnSpPr/>
      </xdr:nvCxnSpPr>
      <xdr:spPr>
        <a:xfrm flipV="1">
          <a:off x="3225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30480</xdr:rowOff>
    </xdr:to>
    <xdr:cxnSp macro="">
      <xdr:nvCxnSpPr>
        <xdr:cNvPr id="72" name="直線コネクタ 71"/>
        <xdr:cNvCxnSpPr/>
      </xdr:nvCxnSpPr>
      <xdr:spPr>
        <a:xfrm flipV="1">
          <a:off x="2336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153670</xdr:rowOff>
    </xdr:from>
    <xdr:to>
      <xdr:col>3</xdr:col>
      <xdr:colOff>279400</xdr:colOff>
      <xdr:row>40</xdr:row>
      <xdr:rowOff>30480</xdr:rowOff>
    </xdr:to>
    <xdr:cxnSp macro="">
      <xdr:nvCxnSpPr>
        <xdr:cNvPr id="75" name="直線コネクタ 74"/>
        <xdr:cNvCxnSpPr/>
      </xdr:nvCxnSpPr>
      <xdr:spPr>
        <a:xfrm>
          <a:off x="1447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78740</xdr:rowOff>
    </xdr:from>
    <xdr:to>
      <xdr:col>7</xdr:col>
      <xdr:colOff>203200</xdr:colOff>
      <xdr:row>40</xdr:row>
      <xdr:rowOff>8890</xdr:rowOff>
    </xdr:to>
    <xdr:sp macro="" textlink="">
      <xdr:nvSpPr>
        <xdr:cNvPr id="85" name="円/楕円 84"/>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95267</xdr:rowOff>
    </xdr:from>
    <xdr:ext cx="762000" cy="259045"/>
    <xdr:sp macro="" textlink="">
      <xdr:nvSpPr>
        <xdr:cNvPr id="86" name="財政力該当値テキスト"/>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102870</xdr:rowOff>
    </xdr:from>
    <xdr:to>
      <xdr:col>6</xdr:col>
      <xdr:colOff>50800</xdr:colOff>
      <xdr:row>40</xdr:row>
      <xdr:rowOff>33020</xdr:rowOff>
    </xdr:to>
    <xdr:sp macro="" textlink="">
      <xdr:nvSpPr>
        <xdr:cNvPr id="87" name="円/楕円 86"/>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88" name="テキスト ボックス 87"/>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89" name="円/楕円 88"/>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0" name="テキスト ボックス 89"/>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151130</xdr:rowOff>
    </xdr:from>
    <xdr:to>
      <xdr:col>3</xdr:col>
      <xdr:colOff>330200</xdr:colOff>
      <xdr:row>40</xdr:row>
      <xdr:rowOff>81280</xdr:rowOff>
    </xdr:to>
    <xdr:sp macro="" textlink="">
      <xdr:nvSpPr>
        <xdr:cNvPr id="91" name="円/楕円 90"/>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91457</xdr:rowOff>
    </xdr:from>
    <xdr:ext cx="762000" cy="259045"/>
    <xdr:sp macro="" textlink="">
      <xdr:nvSpPr>
        <xdr:cNvPr id="92" name="テキスト ボックス 91"/>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102870</xdr:rowOff>
    </xdr:from>
    <xdr:to>
      <xdr:col>2</xdr:col>
      <xdr:colOff>127000</xdr:colOff>
      <xdr:row>40</xdr:row>
      <xdr:rowOff>33020</xdr:rowOff>
    </xdr:to>
    <xdr:sp macro="" textlink="">
      <xdr:nvSpPr>
        <xdr:cNvPr id="93" name="円/楕円 92"/>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43197</xdr:rowOff>
    </xdr:from>
    <xdr:ext cx="762000" cy="259045"/>
    <xdr:sp macro="" textlink="">
      <xdr:nvSpPr>
        <xdr:cNvPr id="94" name="テキスト ボックス 93"/>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地方消費税交付金の増加や景気回復等に伴う市税等の伸長により、前年度比３．０ポイントの改善となった。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依然として類似団体平均を上回っており、人件費、扶助費等の義務的経費に加え、繰出金も増加していることから、今後も、時間外手当の縮減等による人件費の抑制や、行政改革による事務事業の効率化・適正化により経常経費削減を進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158206</xdr:rowOff>
    </xdr:from>
    <xdr:to>
      <xdr:col>7</xdr:col>
      <xdr:colOff>152400</xdr:colOff>
      <xdr:row>64</xdr:row>
      <xdr:rowOff>22134</xdr:rowOff>
    </xdr:to>
    <xdr:cxnSp macro="">
      <xdr:nvCxnSpPr>
        <xdr:cNvPr id="131" name="直線コネクタ 130"/>
        <xdr:cNvCxnSpPr/>
      </xdr:nvCxnSpPr>
      <xdr:spPr>
        <a:xfrm flipV="1">
          <a:off x="4114800" y="10788106"/>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130628</xdr:rowOff>
    </xdr:from>
    <xdr:to>
      <xdr:col>6</xdr:col>
      <xdr:colOff>0</xdr:colOff>
      <xdr:row>64</xdr:row>
      <xdr:rowOff>22134</xdr:rowOff>
    </xdr:to>
    <xdr:cxnSp macro="">
      <xdr:nvCxnSpPr>
        <xdr:cNvPr id="134" name="直線コネクタ 133"/>
        <xdr:cNvCxnSpPr/>
      </xdr:nvCxnSpPr>
      <xdr:spPr>
        <a:xfrm>
          <a:off x="3225800" y="10760528"/>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123734</xdr:rowOff>
    </xdr:from>
    <xdr:to>
      <xdr:col>4</xdr:col>
      <xdr:colOff>482600</xdr:colOff>
      <xdr:row>62</xdr:row>
      <xdr:rowOff>130628</xdr:rowOff>
    </xdr:to>
    <xdr:cxnSp macro="">
      <xdr:nvCxnSpPr>
        <xdr:cNvPr id="137" name="直線コネクタ 136"/>
        <xdr:cNvCxnSpPr/>
      </xdr:nvCxnSpPr>
      <xdr:spPr>
        <a:xfrm>
          <a:off x="2336800" y="107536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123734</xdr:rowOff>
    </xdr:from>
    <xdr:to>
      <xdr:col>3</xdr:col>
      <xdr:colOff>279400</xdr:colOff>
      <xdr:row>62</xdr:row>
      <xdr:rowOff>137523</xdr:rowOff>
    </xdr:to>
    <xdr:cxnSp macro="">
      <xdr:nvCxnSpPr>
        <xdr:cNvPr id="140" name="直線コネクタ 139"/>
        <xdr:cNvCxnSpPr/>
      </xdr:nvCxnSpPr>
      <xdr:spPr>
        <a:xfrm flipV="1">
          <a:off x="1447800" y="107536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107406</xdr:rowOff>
    </xdr:from>
    <xdr:to>
      <xdr:col>7</xdr:col>
      <xdr:colOff>203200</xdr:colOff>
      <xdr:row>63</xdr:row>
      <xdr:rowOff>37556</xdr:rowOff>
    </xdr:to>
    <xdr:sp macro="" textlink="">
      <xdr:nvSpPr>
        <xdr:cNvPr id="150" name="円/楕円 149"/>
        <xdr:cNvSpPr/>
      </xdr:nvSpPr>
      <xdr:spPr>
        <a:xfrm>
          <a:off x="49022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79483</xdr:rowOff>
    </xdr:from>
    <xdr:ext cx="762000" cy="259045"/>
    <xdr:sp macro="" textlink="">
      <xdr:nvSpPr>
        <xdr:cNvPr id="151" name="財政構造の弾力性該当値テキスト"/>
        <xdr:cNvSpPr txBox="1"/>
      </xdr:nvSpPr>
      <xdr:spPr>
        <a:xfrm>
          <a:off x="5041900" y="1070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142784</xdr:rowOff>
    </xdr:from>
    <xdr:to>
      <xdr:col>6</xdr:col>
      <xdr:colOff>50800</xdr:colOff>
      <xdr:row>64</xdr:row>
      <xdr:rowOff>72934</xdr:rowOff>
    </xdr:to>
    <xdr:sp macro="" textlink="">
      <xdr:nvSpPr>
        <xdr:cNvPr id="152" name="円/楕円 151"/>
        <xdr:cNvSpPr/>
      </xdr:nvSpPr>
      <xdr:spPr>
        <a:xfrm>
          <a:off x="4064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57711</xdr:rowOff>
    </xdr:from>
    <xdr:ext cx="736600" cy="259045"/>
    <xdr:sp macro="" textlink="">
      <xdr:nvSpPr>
        <xdr:cNvPr id="153" name="テキスト ボックス 152"/>
        <xdr:cNvSpPr txBox="1"/>
      </xdr:nvSpPr>
      <xdr:spPr>
        <a:xfrm>
          <a:off x="3733800" y="1103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79828</xdr:rowOff>
    </xdr:from>
    <xdr:to>
      <xdr:col>4</xdr:col>
      <xdr:colOff>533400</xdr:colOff>
      <xdr:row>63</xdr:row>
      <xdr:rowOff>9978</xdr:rowOff>
    </xdr:to>
    <xdr:sp macro="" textlink="">
      <xdr:nvSpPr>
        <xdr:cNvPr id="154" name="円/楕円 153"/>
        <xdr:cNvSpPr/>
      </xdr:nvSpPr>
      <xdr:spPr>
        <a:xfrm>
          <a:off x="3175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166205</xdr:rowOff>
    </xdr:from>
    <xdr:ext cx="762000" cy="259045"/>
    <xdr:sp macro="" textlink="">
      <xdr:nvSpPr>
        <xdr:cNvPr id="155" name="テキスト ボックス 154"/>
        <xdr:cNvSpPr txBox="1"/>
      </xdr:nvSpPr>
      <xdr:spPr>
        <a:xfrm>
          <a:off x="2844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72934</xdr:rowOff>
    </xdr:from>
    <xdr:to>
      <xdr:col>3</xdr:col>
      <xdr:colOff>330200</xdr:colOff>
      <xdr:row>63</xdr:row>
      <xdr:rowOff>3084</xdr:rowOff>
    </xdr:to>
    <xdr:sp macro="" textlink="">
      <xdr:nvSpPr>
        <xdr:cNvPr id="156" name="円/楕円 155"/>
        <xdr:cNvSpPr/>
      </xdr:nvSpPr>
      <xdr:spPr>
        <a:xfrm>
          <a:off x="2286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159311</xdr:rowOff>
    </xdr:from>
    <xdr:ext cx="762000" cy="259045"/>
    <xdr:sp macro="" textlink="">
      <xdr:nvSpPr>
        <xdr:cNvPr id="157" name="テキスト ボックス 156"/>
        <xdr:cNvSpPr txBox="1"/>
      </xdr:nvSpPr>
      <xdr:spPr>
        <a:xfrm>
          <a:off x="1955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86723</xdr:rowOff>
    </xdr:from>
    <xdr:to>
      <xdr:col>2</xdr:col>
      <xdr:colOff>127000</xdr:colOff>
      <xdr:row>63</xdr:row>
      <xdr:rowOff>16873</xdr:rowOff>
    </xdr:to>
    <xdr:sp macro="" textlink="">
      <xdr:nvSpPr>
        <xdr:cNvPr id="158" name="円/楕円 157"/>
        <xdr:cNvSpPr/>
      </xdr:nvSpPr>
      <xdr:spPr>
        <a:xfrm>
          <a:off x="1397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1650</xdr:rowOff>
    </xdr:from>
    <xdr:ext cx="762000" cy="259045"/>
    <xdr:sp macro="" textlink="">
      <xdr:nvSpPr>
        <xdr:cNvPr id="159" name="テキスト ボックス 158"/>
        <xdr:cNvSpPr txBox="1"/>
      </xdr:nvSpPr>
      <xdr:spPr>
        <a:xfrm>
          <a:off x="1066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[127,623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類似団体を上回っているのは、主に人件費が要因となっている。これは、幼稚園、ごみ処理業務を直営で行うとともに、近隣２町の消防業務を受託しているためである。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a:t>
          </a:r>
          <a:r>
            <a:rPr kumimoji="1" lang="ja-JP" altLang="ja-JP" sz="1300" b="0" i="0" u="none" strike="noStrike" kern="0" cap="none" spc="0" normalizeH="0" baseline="0" noProof="0">
              <a:ln>
                <a:noFill/>
              </a:ln>
              <a:solidFill>
                <a:prstClr val="black"/>
              </a:solidFill>
              <a:effectLst/>
              <a:uLnTx/>
              <a:uFillTx/>
              <a:latin typeface="+mn-lt"/>
              <a:ea typeface="+mn-ea"/>
              <a:cs typeface="+mn-cs"/>
            </a:rPr>
            <a:t>時間外手当の縮減等による人件費の抑制や事務事業の効率化・適正化により</a:t>
          </a:r>
          <a:r>
            <a:rPr kumimoji="1" lang="ja-JP" altLang="en-US" sz="1300" b="0" i="0" u="none" strike="noStrike" kern="0" cap="none" spc="0" normalizeH="0" baseline="0" noProof="0">
              <a:ln>
                <a:noFill/>
              </a:ln>
              <a:solidFill>
                <a:prstClr val="black"/>
              </a:solidFill>
              <a:effectLst/>
              <a:uLnTx/>
              <a:uFillTx/>
              <a:latin typeface="+mn-lt"/>
              <a:ea typeface="+mn-ea"/>
              <a:cs typeface="+mn-cs"/>
            </a:rPr>
            <a:t>人件費・物件費等の</a:t>
          </a:r>
          <a:r>
            <a:rPr kumimoji="1" lang="ja-JP" altLang="ja-JP" sz="1300" b="0" i="0" u="none" strike="noStrike" kern="0" cap="none" spc="0" normalizeH="0" baseline="0" noProof="0">
              <a:ln>
                <a:noFill/>
              </a:ln>
              <a:solidFill>
                <a:prstClr val="black"/>
              </a:solidFill>
              <a:effectLst/>
              <a:uLnTx/>
              <a:uFillTx/>
              <a:latin typeface="+mn-lt"/>
              <a:ea typeface="+mn-ea"/>
              <a:cs typeface="+mn-cs"/>
            </a:rPr>
            <a:t>削減を進める。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73013</xdr:rowOff>
    </xdr:from>
    <xdr:to>
      <xdr:col>7</xdr:col>
      <xdr:colOff>152400</xdr:colOff>
      <xdr:row>85</xdr:row>
      <xdr:rowOff>133941</xdr:rowOff>
    </xdr:to>
    <xdr:cxnSp macro="">
      <xdr:nvCxnSpPr>
        <xdr:cNvPr id="194" name="直線コネクタ 193"/>
        <xdr:cNvCxnSpPr/>
      </xdr:nvCxnSpPr>
      <xdr:spPr>
        <a:xfrm>
          <a:off x="4114800" y="14646263"/>
          <a:ext cx="8382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32474</xdr:rowOff>
    </xdr:from>
    <xdr:to>
      <xdr:col>6</xdr:col>
      <xdr:colOff>0</xdr:colOff>
      <xdr:row>85</xdr:row>
      <xdr:rowOff>73013</xdr:rowOff>
    </xdr:to>
    <xdr:cxnSp macro="">
      <xdr:nvCxnSpPr>
        <xdr:cNvPr id="197" name="直線コネクタ 196"/>
        <xdr:cNvCxnSpPr/>
      </xdr:nvCxnSpPr>
      <xdr:spPr>
        <a:xfrm>
          <a:off x="3225800" y="14605724"/>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110315</xdr:rowOff>
    </xdr:from>
    <xdr:ext cx="736600" cy="259045"/>
    <xdr:sp macro="" textlink="">
      <xdr:nvSpPr>
        <xdr:cNvPr id="199" name="テキスト ボックス 198"/>
        <xdr:cNvSpPr txBox="1"/>
      </xdr:nvSpPr>
      <xdr:spPr>
        <a:xfrm>
          <a:off x="3733800" y="1434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32474</xdr:rowOff>
    </xdr:from>
    <xdr:to>
      <xdr:col>4</xdr:col>
      <xdr:colOff>482600</xdr:colOff>
      <xdr:row>85</xdr:row>
      <xdr:rowOff>74057</xdr:rowOff>
    </xdr:to>
    <xdr:cxnSp macro="">
      <xdr:nvCxnSpPr>
        <xdr:cNvPr id="200" name="直線コネクタ 199"/>
        <xdr:cNvCxnSpPr/>
      </xdr:nvCxnSpPr>
      <xdr:spPr>
        <a:xfrm flipV="1">
          <a:off x="2336800" y="14605724"/>
          <a:ext cx="889000" cy="4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74057</xdr:rowOff>
    </xdr:from>
    <xdr:to>
      <xdr:col>3</xdr:col>
      <xdr:colOff>279400</xdr:colOff>
      <xdr:row>85</xdr:row>
      <xdr:rowOff>87410</xdr:rowOff>
    </xdr:to>
    <xdr:cxnSp macro="">
      <xdr:nvCxnSpPr>
        <xdr:cNvPr id="203" name="直線コネクタ 202"/>
        <xdr:cNvCxnSpPr/>
      </xdr:nvCxnSpPr>
      <xdr:spPr>
        <a:xfrm flipV="1">
          <a:off x="1447800" y="14647307"/>
          <a:ext cx="889000" cy="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76895</xdr:rowOff>
    </xdr:from>
    <xdr:ext cx="762000" cy="259045"/>
    <xdr:sp macro="" textlink="">
      <xdr:nvSpPr>
        <xdr:cNvPr id="205" name="テキスト ボックス 204"/>
        <xdr:cNvSpPr txBox="1"/>
      </xdr:nvSpPr>
      <xdr:spPr>
        <a:xfrm>
          <a:off x="1955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93263</xdr:rowOff>
    </xdr:from>
    <xdr:ext cx="762000" cy="259045"/>
    <xdr:sp macro="" textlink="">
      <xdr:nvSpPr>
        <xdr:cNvPr id="207" name="テキスト ボックス 206"/>
        <xdr:cNvSpPr txBox="1"/>
      </xdr:nvSpPr>
      <xdr:spPr>
        <a:xfrm>
          <a:off x="1066800" y="143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83141</xdr:rowOff>
    </xdr:from>
    <xdr:to>
      <xdr:col>7</xdr:col>
      <xdr:colOff>203200</xdr:colOff>
      <xdr:row>86</xdr:row>
      <xdr:rowOff>13291</xdr:rowOff>
    </xdr:to>
    <xdr:sp macro="" textlink="">
      <xdr:nvSpPr>
        <xdr:cNvPr id="213" name="円/楕円 212"/>
        <xdr:cNvSpPr/>
      </xdr:nvSpPr>
      <xdr:spPr>
        <a:xfrm>
          <a:off x="4902200" y="1465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55218</xdr:rowOff>
    </xdr:from>
    <xdr:ext cx="762000" cy="259045"/>
    <xdr:sp macro="" textlink="">
      <xdr:nvSpPr>
        <xdr:cNvPr id="214" name="人件費・物件費等の状況該当値テキスト"/>
        <xdr:cNvSpPr txBox="1"/>
      </xdr:nvSpPr>
      <xdr:spPr>
        <a:xfrm>
          <a:off x="5041900" y="1462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127,623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22213</xdr:rowOff>
    </xdr:from>
    <xdr:to>
      <xdr:col>6</xdr:col>
      <xdr:colOff>50800</xdr:colOff>
      <xdr:row>85</xdr:row>
      <xdr:rowOff>123813</xdr:rowOff>
    </xdr:to>
    <xdr:sp macro="" textlink="">
      <xdr:nvSpPr>
        <xdr:cNvPr id="215" name="円/楕円 214"/>
        <xdr:cNvSpPr/>
      </xdr:nvSpPr>
      <xdr:spPr>
        <a:xfrm>
          <a:off x="4064000" y="145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108590</xdr:rowOff>
    </xdr:from>
    <xdr:ext cx="736600" cy="259045"/>
    <xdr:sp macro="" textlink="">
      <xdr:nvSpPr>
        <xdr:cNvPr id="216" name="テキスト ボックス 215"/>
        <xdr:cNvSpPr txBox="1"/>
      </xdr:nvSpPr>
      <xdr:spPr>
        <a:xfrm>
          <a:off x="3733800" y="14681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123,078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153124</xdr:rowOff>
    </xdr:from>
    <xdr:to>
      <xdr:col>4</xdr:col>
      <xdr:colOff>533400</xdr:colOff>
      <xdr:row>85</xdr:row>
      <xdr:rowOff>83274</xdr:rowOff>
    </xdr:to>
    <xdr:sp macro="" textlink="">
      <xdr:nvSpPr>
        <xdr:cNvPr id="217" name="円/楕円 216"/>
        <xdr:cNvSpPr/>
      </xdr:nvSpPr>
      <xdr:spPr>
        <a:xfrm>
          <a:off x="3175000" y="145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93451</xdr:rowOff>
    </xdr:from>
    <xdr:ext cx="762000" cy="259045"/>
    <xdr:sp macro="" textlink="">
      <xdr:nvSpPr>
        <xdr:cNvPr id="218" name="テキスト ボックス 217"/>
        <xdr:cNvSpPr txBox="1"/>
      </xdr:nvSpPr>
      <xdr:spPr>
        <a:xfrm>
          <a:off x="2844800" y="1432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120,054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23257</xdr:rowOff>
    </xdr:from>
    <xdr:to>
      <xdr:col>3</xdr:col>
      <xdr:colOff>330200</xdr:colOff>
      <xdr:row>85</xdr:row>
      <xdr:rowOff>124857</xdr:rowOff>
    </xdr:to>
    <xdr:sp macro="" textlink="">
      <xdr:nvSpPr>
        <xdr:cNvPr id="219" name="円/楕円 218"/>
        <xdr:cNvSpPr/>
      </xdr:nvSpPr>
      <xdr:spPr>
        <a:xfrm>
          <a:off x="2286000" y="145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109634</xdr:rowOff>
    </xdr:from>
    <xdr:ext cx="762000" cy="259045"/>
    <xdr:sp macro="" textlink="">
      <xdr:nvSpPr>
        <xdr:cNvPr id="220" name="テキスト ボックス 219"/>
        <xdr:cNvSpPr txBox="1"/>
      </xdr:nvSpPr>
      <xdr:spPr>
        <a:xfrm>
          <a:off x="1955800" y="146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123,156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36610</xdr:rowOff>
    </xdr:from>
    <xdr:to>
      <xdr:col>2</xdr:col>
      <xdr:colOff>127000</xdr:colOff>
      <xdr:row>85</xdr:row>
      <xdr:rowOff>138210</xdr:rowOff>
    </xdr:to>
    <xdr:sp macro="" textlink="">
      <xdr:nvSpPr>
        <xdr:cNvPr id="221" name="円/楕円 220"/>
        <xdr:cNvSpPr/>
      </xdr:nvSpPr>
      <xdr:spPr>
        <a:xfrm>
          <a:off x="1397000" y="146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122987</xdr:rowOff>
    </xdr:from>
    <xdr:ext cx="762000" cy="259045"/>
    <xdr:sp macro="" textlink="">
      <xdr:nvSpPr>
        <xdr:cNvPr id="222" name="テキスト ボックス 221"/>
        <xdr:cNvSpPr txBox="1"/>
      </xdr:nvSpPr>
      <xdr:spPr>
        <a:xfrm>
          <a:off x="1066800" y="146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国家公務員の給与特例法による臨時措置以降は概ね横ばいとなっているが、類似団体では比較的高い水準にあることから、国の制度に合わせた給与体系となるよう努める。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31750</xdr:rowOff>
    </xdr:to>
    <xdr:cxnSp macro="">
      <xdr:nvCxnSpPr>
        <xdr:cNvPr id="256" name="直線コネクタ 255"/>
        <xdr:cNvCxnSpPr/>
      </xdr:nvCxnSpPr>
      <xdr:spPr>
        <a:xfrm flipV="1">
          <a:off x="16179800" y="145647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55880</xdr:rowOff>
    </xdr:to>
    <xdr:cxnSp macro="">
      <xdr:nvCxnSpPr>
        <xdr:cNvPr id="259" name="直線コネクタ 258"/>
        <xdr:cNvCxnSpPr/>
      </xdr:nvCxnSpPr>
      <xdr:spPr>
        <a:xfrm flipV="1">
          <a:off x="15290800" y="1460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0" name="フローチャート : 判断 259"/>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1" name="テキスト ボックス 260"/>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89</xdr:row>
      <xdr:rowOff>13546</xdr:rowOff>
    </xdr:to>
    <xdr:cxnSp macro="">
      <xdr:nvCxnSpPr>
        <xdr:cNvPr id="262" name="直線コネクタ 261"/>
        <xdr:cNvCxnSpPr/>
      </xdr:nvCxnSpPr>
      <xdr:spPr>
        <a:xfrm flipV="1">
          <a:off x="14401800" y="1462913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40216</xdr:rowOff>
    </xdr:from>
    <xdr:to>
      <xdr:col>21</xdr:col>
      <xdr:colOff>0</xdr:colOff>
      <xdr:row>89</xdr:row>
      <xdr:rowOff>13546</xdr:rowOff>
    </xdr:to>
    <xdr:cxnSp macro="">
      <xdr:nvCxnSpPr>
        <xdr:cNvPr id="265" name="直線コネクタ 264"/>
        <xdr:cNvCxnSpPr/>
      </xdr:nvCxnSpPr>
      <xdr:spPr>
        <a:xfrm>
          <a:off x="13512800" y="1512781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6" name="フローチャート : 判断 265"/>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7" name="テキスト ボックス 266"/>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5" name="円/楕円 274"/>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6"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7" name="円/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8" name="テキスト ボックス 27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9" name="円/楕円 278"/>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80" name="テキスト ボックス 279"/>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81" name="円/楕円 280"/>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82" name="テキスト ボックス 281"/>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3" name="円/楕円 282"/>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4" name="テキスト ボックス 283"/>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幼稚園、ごみ処理業務を直営で行うとともに、近隣２町の消防業務を受託していることから類似団体を上回る職員数となっている。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民間委託の導入等により、引き続き適正な定員管理に努める。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169121</xdr:rowOff>
    </xdr:from>
    <xdr:to>
      <xdr:col>24</xdr:col>
      <xdr:colOff>558800</xdr:colOff>
      <xdr:row>63</xdr:row>
      <xdr:rowOff>25823</xdr:rowOff>
    </xdr:to>
    <xdr:cxnSp macro="">
      <xdr:nvCxnSpPr>
        <xdr:cNvPr id="319" name="直線コネクタ 318"/>
        <xdr:cNvCxnSpPr/>
      </xdr:nvCxnSpPr>
      <xdr:spPr>
        <a:xfrm>
          <a:off x="16179800" y="10799021"/>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0"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167111</xdr:rowOff>
    </xdr:from>
    <xdr:to>
      <xdr:col>23</xdr:col>
      <xdr:colOff>406400</xdr:colOff>
      <xdr:row>62</xdr:row>
      <xdr:rowOff>169121</xdr:rowOff>
    </xdr:to>
    <xdr:cxnSp macro="">
      <xdr:nvCxnSpPr>
        <xdr:cNvPr id="322" name="直線コネクタ 321"/>
        <xdr:cNvCxnSpPr/>
      </xdr:nvCxnSpPr>
      <xdr:spPr>
        <a:xfrm>
          <a:off x="15290800" y="1079701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3" name="フローチャート : 判断 322"/>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4" name="テキスト ボックス 323"/>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167111</xdr:rowOff>
    </xdr:from>
    <xdr:to>
      <xdr:col>22</xdr:col>
      <xdr:colOff>203200</xdr:colOff>
      <xdr:row>63</xdr:row>
      <xdr:rowOff>13758</xdr:rowOff>
    </xdr:to>
    <xdr:cxnSp macro="">
      <xdr:nvCxnSpPr>
        <xdr:cNvPr id="325" name="直線コネクタ 324"/>
        <xdr:cNvCxnSpPr/>
      </xdr:nvCxnSpPr>
      <xdr:spPr>
        <a:xfrm flipV="1">
          <a:off x="14401800" y="1079701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6" name="フローチャート : 判断 325"/>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7" name="テキスト ボックス 326"/>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13758</xdr:rowOff>
    </xdr:from>
    <xdr:to>
      <xdr:col>21</xdr:col>
      <xdr:colOff>0</xdr:colOff>
      <xdr:row>63</xdr:row>
      <xdr:rowOff>31856</xdr:rowOff>
    </xdr:to>
    <xdr:cxnSp macro="">
      <xdr:nvCxnSpPr>
        <xdr:cNvPr id="328" name="直線コネクタ 327"/>
        <xdr:cNvCxnSpPr/>
      </xdr:nvCxnSpPr>
      <xdr:spPr>
        <a:xfrm flipV="1">
          <a:off x="13512800" y="1081510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9" name="フローチャート : 判断 328"/>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0" name="テキスト ボックス 329"/>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1" name="フローチャート : 判断 330"/>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2" name="テキスト ボックス 331"/>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146473</xdr:rowOff>
    </xdr:from>
    <xdr:to>
      <xdr:col>24</xdr:col>
      <xdr:colOff>609600</xdr:colOff>
      <xdr:row>63</xdr:row>
      <xdr:rowOff>76623</xdr:rowOff>
    </xdr:to>
    <xdr:sp macro="" textlink="">
      <xdr:nvSpPr>
        <xdr:cNvPr id="338" name="円/楕円 337"/>
        <xdr:cNvSpPr/>
      </xdr:nvSpPr>
      <xdr:spPr>
        <a:xfrm>
          <a:off x="16967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118550</xdr:rowOff>
    </xdr:from>
    <xdr:ext cx="762000" cy="259045"/>
    <xdr:sp macro="" textlink="">
      <xdr:nvSpPr>
        <xdr:cNvPr id="339" name="定員管理の状況該当値テキスト"/>
        <xdr:cNvSpPr txBox="1"/>
      </xdr:nvSpPr>
      <xdr:spPr>
        <a:xfrm>
          <a:off x="17106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118321</xdr:rowOff>
    </xdr:from>
    <xdr:to>
      <xdr:col>23</xdr:col>
      <xdr:colOff>457200</xdr:colOff>
      <xdr:row>63</xdr:row>
      <xdr:rowOff>48471</xdr:rowOff>
    </xdr:to>
    <xdr:sp macro="" textlink="">
      <xdr:nvSpPr>
        <xdr:cNvPr id="340" name="円/楕円 339"/>
        <xdr:cNvSpPr/>
      </xdr:nvSpPr>
      <xdr:spPr>
        <a:xfrm>
          <a:off x="16129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33248</xdr:rowOff>
    </xdr:from>
    <xdr:ext cx="736600" cy="259045"/>
    <xdr:sp macro="" textlink="">
      <xdr:nvSpPr>
        <xdr:cNvPr id="341" name="テキスト ボックス 340"/>
        <xdr:cNvSpPr txBox="1"/>
      </xdr:nvSpPr>
      <xdr:spPr>
        <a:xfrm>
          <a:off x="15798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116311</xdr:rowOff>
    </xdr:from>
    <xdr:to>
      <xdr:col>22</xdr:col>
      <xdr:colOff>254000</xdr:colOff>
      <xdr:row>63</xdr:row>
      <xdr:rowOff>46461</xdr:rowOff>
    </xdr:to>
    <xdr:sp macro="" textlink="">
      <xdr:nvSpPr>
        <xdr:cNvPr id="342" name="円/楕円 341"/>
        <xdr:cNvSpPr/>
      </xdr:nvSpPr>
      <xdr:spPr>
        <a:xfrm>
          <a:off x="152400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31238</xdr:rowOff>
    </xdr:from>
    <xdr:ext cx="762000" cy="259045"/>
    <xdr:sp macro="" textlink="">
      <xdr:nvSpPr>
        <xdr:cNvPr id="343" name="テキスト ボックス 342"/>
        <xdr:cNvSpPr txBox="1"/>
      </xdr:nvSpPr>
      <xdr:spPr>
        <a:xfrm>
          <a:off x="14909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134408</xdr:rowOff>
    </xdr:from>
    <xdr:to>
      <xdr:col>21</xdr:col>
      <xdr:colOff>50800</xdr:colOff>
      <xdr:row>63</xdr:row>
      <xdr:rowOff>64558</xdr:rowOff>
    </xdr:to>
    <xdr:sp macro="" textlink="">
      <xdr:nvSpPr>
        <xdr:cNvPr id="344" name="円/楕円 343"/>
        <xdr:cNvSpPr/>
      </xdr:nvSpPr>
      <xdr:spPr>
        <a:xfrm>
          <a:off x="14351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49335</xdr:rowOff>
    </xdr:from>
    <xdr:ext cx="762000" cy="259045"/>
    <xdr:sp macro="" textlink="">
      <xdr:nvSpPr>
        <xdr:cNvPr id="345" name="テキスト ボックス 344"/>
        <xdr:cNvSpPr txBox="1"/>
      </xdr:nvSpPr>
      <xdr:spPr>
        <a:xfrm>
          <a:off x="14020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152506</xdr:rowOff>
    </xdr:from>
    <xdr:to>
      <xdr:col>19</xdr:col>
      <xdr:colOff>533400</xdr:colOff>
      <xdr:row>63</xdr:row>
      <xdr:rowOff>82656</xdr:rowOff>
    </xdr:to>
    <xdr:sp macro="" textlink="">
      <xdr:nvSpPr>
        <xdr:cNvPr id="346" name="円/楕円 345"/>
        <xdr:cNvSpPr/>
      </xdr:nvSpPr>
      <xdr:spPr>
        <a:xfrm>
          <a:off x="13462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67433</xdr:rowOff>
    </xdr:from>
    <xdr:ext cx="762000" cy="259045"/>
    <xdr:sp macro="" textlink="">
      <xdr:nvSpPr>
        <xdr:cNvPr id="347" name="テキスト ボックス 346"/>
        <xdr:cNvSpPr txBox="1"/>
      </xdr:nvSpPr>
      <xdr:spPr>
        <a:xfrm>
          <a:off x="13131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従来から公債費の適正化に努めていることから、類似団体を下回っている。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今後も普通建設事業を計画的に実施し、適正規模の市債発行を行うことにより、公債費の抑制に努める。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144145</xdr:rowOff>
    </xdr:from>
    <xdr:to>
      <xdr:col>24</xdr:col>
      <xdr:colOff>558800</xdr:colOff>
      <xdr:row>38</xdr:row>
      <xdr:rowOff>162243</xdr:rowOff>
    </xdr:to>
    <xdr:cxnSp macro="">
      <xdr:nvCxnSpPr>
        <xdr:cNvPr id="377" name="直線コネクタ 376"/>
        <xdr:cNvCxnSpPr/>
      </xdr:nvCxnSpPr>
      <xdr:spPr>
        <a:xfrm flipV="1">
          <a:off x="16179800" y="665924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7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162243</xdr:rowOff>
    </xdr:from>
    <xdr:to>
      <xdr:col>23</xdr:col>
      <xdr:colOff>406400</xdr:colOff>
      <xdr:row>39</xdr:row>
      <xdr:rowOff>26988</xdr:rowOff>
    </xdr:to>
    <xdr:cxnSp macro="">
      <xdr:nvCxnSpPr>
        <xdr:cNvPr id="380" name="直線コネクタ 379"/>
        <xdr:cNvCxnSpPr/>
      </xdr:nvCxnSpPr>
      <xdr:spPr>
        <a:xfrm flipV="1">
          <a:off x="15290800" y="66773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2" name="テキスト ボックス 381"/>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26988</xdr:rowOff>
    </xdr:from>
    <xdr:to>
      <xdr:col>22</xdr:col>
      <xdr:colOff>203200</xdr:colOff>
      <xdr:row>39</xdr:row>
      <xdr:rowOff>81280</xdr:rowOff>
    </xdr:to>
    <xdr:cxnSp macro="">
      <xdr:nvCxnSpPr>
        <xdr:cNvPr id="383" name="直線コネクタ 382"/>
        <xdr:cNvCxnSpPr/>
      </xdr:nvCxnSpPr>
      <xdr:spPr>
        <a:xfrm flipV="1">
          <a:off x="14401800" y="67135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81280</xdr:rowOff>
    </xdr:from>
    <xdr:to>
      <xdr:col>21</xdr:col>
      <xdr:colOff>0</xdr:colOff>
      <xdr:row>39</xdr:row>
      <xdr:rowOff>105410</xdr:rowOff>
    </xdr:to>
    <xdr:cxnSp macro="">
      <xdr:nvCxnSpPr>
        <xdr:cNvPr id="386" name="直線コネクタ 385"/>
        <xdr:cNvCxnSpPr/>
      </xdr:nvCxnSpPr>
      <xdr:spPr>
        <a:xfrm flipV="1">
          <a:off x="13512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7" name="フローチャート : 判断 386"/>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8" name="テキスト ボックス 387"/>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0" name="テキスト ボックス 389"/>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93345</xdr:rowOff>
    </xdr:from>
    <xdr:to>
      <xdr:col>24</xdr:col>
      <xdr:colOff>609600</xdr:colOff>
      <xdr:row>39</xdr:row>
      <xdr:rowOff>23495</xdr:rowOff>
    </xdr:to>
    <xdr:sp macro="" textlink="">
      <xdr:nvSpPr>
        <xdr:cNvPr id="396" name="円/楕円 395"/>
        <xdr:cNvSpPr/>
      </xdr:nvSpPr>
      <xdr:spPr>
        <a:xfrm>
          <a:off x="169672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109872</xdr:rowOff>
    </xdr:from>
    <xdr:ext cx="762000" cy="259045"/>
    <xdr:sp macro="" textlink="">
      <xdr:nvSpPr>
        <xdr:cNvPr id="397" name="公債費負担の状況該当値テキスト"/>
        <xdr:cNvSpPr txBox="1"/>
      </xdr:nvSpPr>
      <xdr:spPr>
        <a:xfrm>
          <a:off x="171069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111443</xdr:rowOff>
    </xdr:from>
    <xdr:to>
      <xdr:col>23</xdr:col>
      <xdr:colOff>457200</xdr:colOff>
      <xdr:row>39</xdr:row>
      <xdr:rowOff>41593</xdr:rowOff>
    </xdr:to>
    <xdr:sp macro="" textlink="">
      <xdr:nvSpPr>
        <xdr:cNvPr id="398" name="円/楕円 397"/>
        <xdr:cNvSpPr/>
      </xdr:nvSpPr>
      <xdr:spPr>
        <a:xfrm>
          <a:off x="16129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51769</xdr:rowOff>
    </xdr:from>
    <xdr:ext cx="736600" cy="259045"/>
    <xdr:sp macro="" textlink="">
      <xdr:nvSpPr>
        <xdr:cNvPr id="399" name="テキスト ボックス 398"/>
        <xdr:cNvSpPr txBox="1"/>
      </xdr:nvSpPr>
      <xdr:spPr>
        <a:xfrm>
          <a:off x="15798800" y="639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147638</xdr:rowOff>
    </xdr:from>
    <xdr:to>
      <xdr:col>22</xdr:col>
      <xdr:colOff>254000</xdr:colOff>
      <xdr:row>39</xdr:row>
      <xdr:rowOff>77788</xdr:rowOff>
    </xdr:to>
    <xdr:sp macro="" textlink="">
      <xdr:nvSpPr>
        <xdr:cNvPr id="400" name="円/楕円 399"/>
        <xdr:cNvSpPr/>
      </xdr:nvSpPr>
      <xdr:spPr>
        <a:xfrm>
          <a:off x="15240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87965</xdr:rowOff>
    </xdr:from>
    <xdr:ext cx="762000" cy="259045"/>
    <xdr:sp macro="" textlink="">
      <xdr:nvSpPr>
        <xdr:cNvPr id="401" name="テキスト ボックス 400"/>
        <xdr:cNvSpPr txBox="1"/>
      </xdr:nvSpPr>
      <xdr:spPr>
        <a:xfrm>
          <a:off x="14909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30480</xdr:rowOff>
    </xdr:from>
    <xdr:to>
      <xdr:col>21</xdr:col>
      <xdr:colOff>50800</xdr:colOff>
      <xdr:row>39</xdr:row>
      <xdr:rowOff>132080</xdr:rowOff>
    </xdr:to>
    <xdr:sp macro="" textlink="">
      <xdr:nvSpPr>
        <xdr:cNvPr id="402" name="円/楕円 401"/>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142257</xdr:rowOff>
    </xdr:from>
    <xdr:ext cx="762000" cy="259045"/>
    <xdr:sp macro="" textlink="">
      <xdr:nvSpPr>
        <xdr:cNvPr id="403" name="テキスト ボックス 402"/>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404" name="円/楕円 403"/>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166387</xdr:rowOff>
    </xdr:from>
    <xdr:ext cx="762000" cy="259045"/>
    <xdr:sp macro="" textlink="">
      <xdr:nvSpPr>
        <xdr:cNvPr id="405" name="テキスト ボックス 404"/>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将来支払う負担等に対して、将来受け取る財源等が上回っているため、将来負担比率は算定されていない。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今後も市債残高や債務負担行為の適正化に努める。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39"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0" name="フローチャート : 判断 439"/>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2" name="テキスト ボックス 44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3" name="フローチャート : 判断 442"/>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4" name="テキスト ボックス 443"/>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5" name="フローチャート : 判断 444"/>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6" name="テキスト ボックス 445"/>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7" name="フローチャート : 判断 446"/>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48" name="テキスト ボックス 447"/>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67,416
66,672
42.92
24,942,713
23,981,979
514,685
14,195,901
21,320,571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民間委託や各種手当ての見直し等を行っているものの、幼稚園や保育所、ごみ処理業務等を直営としているため、類似団体と比較すると依然高い水準にある。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今後も引き続き、職員数削減、民間委託の推進等により、人件費の削減に努める。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100874</xdr:rowOff>
    </xdr:from>
    <xdr:to>
      <xdr:col>7</xdr:col>
      <xdr:colOff>15875</xdr:colOff>
      <xdr:row>38</xdr:row>
      <xdr:rowOff>140063</xdr:rowOff>
    </xdr:to>
    <xdr:cxnSp macro="">
      <xdr:nvCxnSpPr>
        <xdr:cNvPr id="68" name="直線コネクタ 67"/>
        <xdr:cNvCxnSpPr/>
      </xdr:nvCxnSpPr>
      <xdr:spPr>
        <a:xfrm flipV="1">
          <a:off x="3987800" y="66159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55154</xdr:rowOff>
    </xdr:from>
    <xdr:to>
      <xdr:col>5</xdr:col>
      <xdr:colOff>549275</xdr:colOff>
      <xdr:row>38</xdr:row>
      <xdr:rowOff>140063</xdr:rowOff>
    </xdr:to>
    <xdr:cxnSp macro="">
      <xdr:nvCxnSpPr>
        <xdr:cNvPr id="71" name="直線コネクタ 70"/>
        <xdr:cNvCxnSpPr/>
      </xdr:nvCxnSpPr>
      <xdr:spPr>
        <a:xfrm>
          <a:off x="3098800" y="657025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55154</xdr:rowOff>
    </xdr:from>
    <xdr:to>
      <xdr:col>4</xdr:col>
      <xdr:colOff>346075</xdr:colOff>
      <xdr:row>38</xdr:row>
      <xdr:rowOff>153126</xdr:rowOff>
    </xdr:to>
    <xdr:cxnSp macro="">
      <xdr:nvCxnSpPr>
        <xdr:cNvPr id="74" name="直線コネクタ 73"/>
        <xdr:cNvCxnSpPr/>
      </xdr:nvCxnSpPr>
      <xdr:spPr>
        <a:xfrm flipV="1">
          <a:off x="2209800" y="657025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153126</xdr:rowOff>
    </xdr:from>
    <xdr:to>
      <xdr:col>3</xdr:col>
      <xdr:colOff>142875</xdr:colOff>
      <xdr:row>39</xdr:row>
      <xdr:rowOff>40459</xdr:rowOff>
    </xdr:to>
    <xdr:cxnSp macro="">
      <xdr:nvCxnSpPr>
        <xdr:cNvPr id="77" name="直線コネクタ 76"/>
        <xdr:cNvCxnSpPr/>
      </xdr:nvCxnSpPr>
      <xdr:spPr>
        <a:xfrm flipV="1">
          <a:off x="1320800" y="666822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50074</xdr:rowOff>
    </xdr:from>
    <xdr:to>
      <xdr:col>7</xdr:col>
      <xdr:colOff>66675</xdr:colOff>
      <xdr:row>38</xdr:row>
      <xdr:rowOff>151674</xdr:rowOff>
    </xdr:to>
    <xdr:sp macro="" textlink="">
      <xdr:nvSpPr>
        <xdr:cNvPr id="87" name="円/楕円 86"/>
        <xdr:cNvSpPr/>
      </xdr:nvSpPr>
      <xdr:spPr>
        <a:xfrm>
          <a:off x="47752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22151</xdr:rowOff>
    </xdr:from>
    <xdr:ext cx="762000" cy="259045"/>
    <xdr:sp macro="" textlink="">
      <xdr:nvSpPr>
        <xdr:cNvPr id="88" name="人件費該当値テキスト"/>
        <xdr:cNvSpPr txBox="1"/>
      </xdr:nvSpPr>
      <xdr:spPr>
        <a:xfrm>
          <a:off x="4914900" y="653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89263</xdr:rowOff>
    </xdr:from>
    <xdr:to>
      <xdr:col>5</xdr:col>
      <xdr:colOff>600075</xdr:colOff>
      <xdr:row>39</xdr:row>
      <xdr:rowOff>19413</xdr:rowOff>
    </xdr:to>
    <xdr:sp macro="" textlink="">
      <xdr:nvSpPr>
        <xdr:cNvPr id="89" name="円/楕円 88"/>
        <xdr:cNvSpPr/>
      </xdr:nvSpPr>
      <xdr:spPr>
        <a:xfrm>
          <a:off x="3937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4190</xdr:rowOff>
    </xdr:from>
    <xdr:ext cx="736600" cy="259045"/>
    <xdr:sp macro="" textlink="">
      <xdr:nvSpPr>
        <xdr:cNvPr id="90" name="テキスト ボックス 89"/>
        <xdr:cNvSpPr txBox="1"/>
      </xdr:nvSpPr>
      <xdr:spPr>
        <a:xfrm>
          <a:off x="3606800" y="669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4354</xdr:rowOff>
    </xdr:from>
    <xdr:to>
      <xdr:col>4</xdr:col>
      <xdr:colOff>396875</xdr:colOff>
      <xdr:row>38</xdr:row>
      <xdr:rowOff>105954</xdr:rowOff>
    </xdr:to>
    <xdr:sp macro="" textlink="">
      <xdr:nvSpPr>
        <xdr:cNvPr id="91" name="円/楕円 90"/>
        <xdr:cNvSpPr/>
      </xdr:nvSpPr>
      <xdr:spPr>
        <a:xfrm>
          <a:off x="3048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90731</xdr:rowOff>
    </xdr:from>
    <xdr:ext cx="762000" cy="259045"/>
    <xdr:sp macro="" textlink="">
      <xdr:nvSpPr>
        <xdr:cNvPr id="92" name="テキスト ボックス 91"/>
        <xdr:cNvSpPr txBox="1"/>
      </xdr:nvSpPr>
      <xdr:spPr>
        <a:xfrm>
          <a:off x="2717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102326</xdr:rowOff>
    </xdr:from>
    <xdr:to>
      <xdr:col>3</xdr:col>
      <xdr:colOff>193675</xdr:colOff>
      <xdr:row>39</xdr:row>
      <xdr:rowOff>32476</xdr:rowOff>
    </xdr:to>
    <xdr:sp macro="" textlink="">
      <xdr:nvSpPr>
        <xdr:cNvPr id="93" name="円/楕円 92"/>
        <xdr:cNvSpPr/>
      </xdr:nvSpPr>
      <xdr:spPr>
        <a:xfrm>
          <a:off x="2159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17253</xdr:rowOff>
    </xdr:from>
    <xdr:ext cx="762000" cy="259045"/>
    <xdr:sp macro="" textlink="">
      <xdr:nvSpPr>
        <xdr:cNvPr id="94" name="テキスト ボックス 93"/>
        <xdr:cNvSpPr txBox="1"/>
      </xdr:nvSpPr>
      <xdr:spPr>
        <a:xfrm>
          <a:off x="1828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161109</xdr:rowOff>
    </xdr:from>
    <xdr:to>
      <xdr:col>1</xdr:col>
      <xdr:colOff>676275</xdr:colOff>
      <xdr:row>39</xdr:row>
      <xdr:rowOff>91259</xdr:rowOff>
    </xdr:to>
    <xdr:sp macro="" textlink="">
      <xdr:nvSpPr>
        <xdr:cNvPr id="95" name="円/楕円 94"/>
        <xdr:cNvSpPr/>
      </xdr:nvSpPr>
      <xdr:spPr>
        <a:xfrm>
          <a:off x="1270000" y="66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76036</xdr:rowOff>
    </xdr:from>
    <xdr:ext cx="762000" cy="259045"/>
    <xdr:sp macro="" textlink="">
      <xdr:nvSpPr>
        <xdr:cNvPr id="96" name="テキスト ボックス 95"/>
        <xdr:cNvSpPr txBox="1"/>
      </xdr:nvSpPr>
      <xdr:spPr>
        <a:xfrm>
          <a:off x="939800" y="676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歳入の増加</a:t>
          </a:r>
          <a:r>
            <a:rPr kumimoji="1" lang="ja-JP" altLang="ja-JP" sz="1300" b="0" i="0" u="none" strike="noStrike" kern="0" cap="none" spc="0" normalizeH="0" baseline="0" noProof="0">
              <a:ln>
                <a:noFill/>
              </a:ln>
              <a:solidFill>
                <a:prstClr val="black"/>
              </a:solidFill>
              <a:effectLst/>
              <a:uLnTx/>
              <a:uFillTx/>
              <a:latin typeface="+mn-lt"/>
              <a:ea typeface="+mn-ea"/>
              <a:cs typeface="+mn-cs"/>
            </a:rPr>
            <a:t>により、前年度比</a:t>
          </a:r>
          <a:r>
            <a:rPr kumimoji="1" lang="ja-JP" altLang="en-US" sz="1300" b="0" i="0" u="none" strike="noStrike" kern="0" cap="none" spc="0" normalizeH="0" baseline="0" noProof="0">
              <a:ln>
                <a:noFill/>
              </a:ln>
              <a:solidFill>
                <a:prstClr val="black"/>
              </a:solidFill>
              <a:effectLst/>
              <a:uLnTx/>
              <a:uFillTx/>
              <a:latin typeface="+mn-lt"/>
              <a:ea typeface="+mn-ea"/>
              <a:cs typeface="+mn-cs"/>
            </a:rPr>
            <a:t>０．８</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ポイントの改善とな</a:t>
          </a:r>
          <a:r>
            <a:rPr kumimoji="1" lang="ja-JP" altLang="en-US" sz="1300" b="0" i="0" u="none" strike="noStrike" kern="0" cap="none" spc="0" normalizeH="0" baseline="0" noProof="0">
              <a:ln>
                <a:noFill/>
              </a:ln>
              <a:solidFill>
                <a:prstClr val="black"/>
              </a:solidFill>
              <a:effectLst/>
              <a:uLnTx/>
              <a:uFillTx/>
              <a:latin typeface="+mn-lt"/>
              <a:ea typeface="+mn-ea"/>
              <a:cs typeface="+mn-cs"/>
            </a:rPr>
            <a:t>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しかし、</a:t>
          </a:r>
          <a:r>
            <a:rPr kumimoji="1" lang="ja-JP" altLang="en-US" sz="1300" b="0" i="0" u="none" strike="noStrike" kern="0" cap="none" spc="0" normalizeH="0" baseline="0" noProof="0">
              <a:ln>
                <a:noFill/>
              </a:ln>
              <a:solidFill>
                <a:prstClr val="black"/>
              </a:solidFill>
              <a:effectLst/>
              <a:uLnTx/>
              <a:uFillTx/>
              <a:latin typeface="+mn-lt"/>
              <a:ea typeface="+mn-ea"/>
              <a:cs typeface="+mn-cs"/>
            </a:rPr>
            <a:t>情報セキュリティ対策等により物件費の支出は増加しており、</a:t>
          </a:r>
          <a:r>
            <a:rPr kumimoji="1" lang="ja-JP" altLang="ja-JP" sz="1300" b="0" i="0" u="none" strike="noStrike" kern="0" cap="none" spc="0" normalizeH="0" baseline="0" noProof="0">
              <a:ln>
                <a:noFill/>
              </a:ln>
              <a:solidFill>
                <a:prstClr val="black"/>
              </a:solidFill>
              <a:effectLst/>
              <a:uLnTx/>
              <a:uFillTx/>
              <a:latin typeface="+mn-lt"/>
              <a:ea typeface="+mn-ea"/>
              <a:cs typeface="+mn-cs"/>
            </a:rPr>
            <a:t>行政改革による事務事業の効率化・適正化により経常経費削減を進める。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85090</xdr:rowOff>
    </xdr:from>
    <xdr:to>
      <xdr:col>24</xdr:col>
      <xdr:colOff>31750</xdr:colOff>
      <xdr:row>17</xdr:row>
      <xdr:rowOff>146050</xdr:rowOff>
    </xdr:to>
    <xdr:cxnSp macro="">
      <xdr:nvCxnSpPr>
        <xdr:cNvPr id="129" name="直線コネクタ 128"/>
        <xdr:cNvCxnSpPr/>
      </xdr:nvCxnSpPr>
      <xdr:spPr>
        <a:xfrm flipV="1">
          <a:off x="15671800" y="2999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17</xdr:row>
      <xdr:rowOff>146050</xdr:rowOff>
    </xdr:to>
    <xdr:cxnSp macro="">
      <xdr:nvCxnSpPr>
        <xdr:cNvPr id="132" name="直線コネクタ 131"/>
        <xdr:cNvCxnSpPr/>
      </xdr:nvCxnSpPr>
      <xdr:spPr>
        <a:xfrm>
          <a:off x="14782800" y="3030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115570</xdr:rowOff>
    </xdr:to>
    <xdr:cxnSp macro="">
      <xdr:nvCxnSpPr>
        <xdr:cNvPr id="135" name="直線コネクタ 134"/>
        <xdr:cNvCxnSpPr/>
      </xdr:nvCxnSpPr>
      <xdr:spPr>
        <a:xfrm>
          <a:off x="13893800" y="2938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24130</xdr:rowOff>
    </xdr:to>
    <xdr:cxnSp macro="">
      <xdr:nvCxnSpPr>
        <xdr:cNvPr id="138" name="直線コネクタ 137"/>
        <xdr:cNvCxnSpPr/>
      </xdr:nvCxnSpPr>
      <xdr:spPr>
        <a:xfrm>
          <a:off x="13004800" y="2908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48" name="円/楕円 147"/>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6367</xdr:rowOff>
    </xdr:from>
    <xdr:ext cx="762000" cy="259045"/>
    <xdr:sp macro="" textlink="">
      <xdr:nvSpPr>
        <xdr:cNvPr id="149"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50" name="円/楕円 149"/>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51" name="テキスト ボックス 150"/>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52" name="円/楕円 151"/>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53" name="テキスト ボックス 152"/>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4" name="円/楕円 153"/>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5" name="テキスト ボックス 154"/>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6" name="円/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7" name="テキスト ボックス 156"/>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障害者自立支援給付費や生活保護費の増加等により類似団体を上回る比率となっている。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高齢化や子育て支援策の拡充により扶助費の伸びが予想されることから、制度見直し等により財源の有効利用を図る。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31750</xdr:rowOff>
    </xdr:to>
    <xdr:cxnSp macro="">
      <xdr:nvCxnSpPr>
        <xdr:cNvPr id="194" name="直線コネクタ 193"/>
        <xdr:cNvCxnSpPr/>
      </xdr:nvCxnSpPr>
      <xdr:spPr>
        <a:xfrm>
          <a:off x="3987800" y="9632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117475</xdr:rowOff>
    </xdr:from>
    <xdr:to>
      <xdr:col>5</xdr:col>
      <xdr:colOff>549275</xdr:colOff>
      <xdr:row>56</xdr:row>
      <xdr:rowOff>31750</xdr:rowOff>
    </xdr:to>
    <xdr:cxnSp macro="">
      <xdr:nvCxnSpPr>
        <xdr:cNvPr id="197" name="直線コネクタ 196"/>
        <xdr:cNvCxnSpPr/>
      </xdr:nvCxnSpPr>
      <xdr:spPr>
        <a:xfrm>
          <a:off x="3098800" y="95472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117475</xdr:rowOff>
    </xdr:from>
    <xdr:to>
      <xdr:col>4</xdr:col>
      <xdr:colOff>346075</xdr:colOff>
      <xdr:row>55</xdr:row>
      <xdr:rowOff>155575</xdr:rowOff>
    </xdr:to>
    <xdr:cxnSp macro="">
      <xdr:nvCxnSpPr>
        <xdr:cNvPr id="200" name="直線コネクタ 199"/>
        <xdr:cNvCxnSpPr/>
      </xdr:nvCxnSpPr>
      <xdr:spPr>
        <a:xfrm flipV="1">
          <a:off x="2209800" y="9547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98425</xdr:rowOff>
    </xdr:from>
    <xdr:to>
      <xdr:col>3</xdr:col>
      <xdr:colOff>142875</xdr:colOff>
      <xdr:row>55</xdr:row>
      <xdr:rowOff>155575</xdr:rowOff>
    </xdr:to>
    <xdr:cxnSp macro="">
      <xdr:nvCxnSpPr>
        <xdr:cNvPr id="203" name="直線コネクタ 202"/>
        <xdr:cNvCxnSpPr/>
      </xdr:nvCxnSpPr>
      <xdr:spPr>
        <a:xfrm>
          <a:off x="1320800" y="95281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13" name="円/楕円 212"/>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124477</xdr:rowOff>
    </xdr:from>
    <xdr:ext cx="762000" cy="259045"/>
    <xdr:sp macro="" textlink="">
      <xdr:nvSpPr>
        <xdr:cNvPr id="214"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15" name="円/楕円 214"/>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16" name="テキスト ボックス 215"/>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66675</xdr:rowOff>
    </xdr:from>
    <xdr:to>
      <xdr:col>4</xdr:col>
      <xdr:colOff>396875</xdr:colOff>
      <xdr:row>55</xdr:row>
      <xdr:rowOff>168275</xdr:rowOff>
    </xdr:to>
    <xdr:sp macro="" textlink="">
      <xdr:nvSpPr>
        <xdr:cNvPr id="217" name="円/楕円 216"/>
        <xdr:cNvSpPr/>
      </xdr:nvSpPr>
      <xdr:spPr>
        <a:xfrm>
          <a:off x="3048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153052</xdr:rowOff>
    </xdr:from>
    <xdr:ext cx="762000" cy="259045"/>
    <xdr:sp macro="" textlink="">
      <xdr:nvSpPr>
        <xdr:cNvPr id="218" name="テキスト ボックス 217"/>
        <xdr:cNvSpPr txBox="1"/>
      </xdr:nvSpPr>
      <xdr:spPr>
        <a:xfrm>
          <a:off x="2717800" y="95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104775</xdr:rowOff>
    </xdr:from>
    <xdr:to>
      <xdr:col>3</xdr:col>
      <xdr:colOff>193675</xdr:colOff>
      <xdr:row>56</xdr:row>
      <xdr:rowOff>34925</xdr:rowOff>
    </xdr:to>
    <xdr:sp macro="" textlink="">
      <xdr:nvSpPr>
        <xdr:cNvPr id="219" name="円/楕円 218"/>
        <xdr:cNvSpPr/>
      </xdr:nvSpPr>
      <xdr:spPr>
        <a:xfrm>
          <a:off x="2159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19702</xdr:rowOff>
    </xdr:from>
    <xdr:ext cx="762000" cy="259045"/>
    <xdr:sp macro="" textlink="">
      <xdr:nvSpPr>
        <xdr:cNvPr id="220" name="テキスト ボックス 219"/>
        <xdr:cNvSpPr txBox="1"/>
      </xdr:nvSpPr>
      <xdr:spPr>
        <a:xfrm>
          <a:off x="1828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47625</xdr:rowOff>
    </xdr:from>
    <xdr:to>
      <xdr:col>1</xdr:col>
      <xdr:colOff>676275</xdr:colOff>
      <xdr:row>55</xdr:row>
      <xdr:rowOff>149225</xdr:rowOff>
    </xdr:to>
    <xdr:sp macro="" textlink="">
      <xdr:nvSpPr>
        <xdr:cNvPr id="221" name="円/楕円 220"/>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134002</xdr:rowOff>
    </xdr:from>
    <xdr:ext cx="762000" cy="259045"/>
    <xdr:sp macro="" textlink="">
      <xdr:nvSpPr>
        <xdr:cNvPr id="222" name="テキスト ボックス 221"/>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国民健康保険・介護保険・後期高齢者医療などの特別会計への繰出金が年々増えている。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今後は、特別会計における独立採算の原則により、収入確保と経費削減を進め、繰出金の適正化を図る。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119380</xdr:rowOff>
    </xdr:to>
    <xdr:cxnSp macro="">
      <xdr:nvCxnSpPr>
        <xdr:cNvPr id="255" name="直線コネクタ 254"/>
        <xdr:cNvCxnSpPr/>
      </xdr:nvCxnSpPr>
      <xdr:spPr>
        <a:xfrm>
          <a:off x="15671800" y="968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81280</xdr:rowOff>
    </xdr:to>
    <xdr:cxnSp macro="">
      <xdr:nvCxnSpPr>
        <xdr:cNvPr id="258" name="直線コネクタ 257"/>
        <xdr:cNvCxnSpPr/>
      </xdr:nvCxnSpPr>
      <xdr:spPr>
        <a:xfrm>
          <a:off x="14782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73660</xdr:rowOff>
    </xdr:to>
    <xdr:cxnSp macro="">
      <xdr:nvCxnSpPr>
        <xdr:cNvPr id="261" name="直線コネクタ 260"/>
        <xdr:cNvCxnSpPr/>
      </xdr:nvCxnSpPr>
      <xdr:spPr>
        <a:xfrm>
          <a:off x="13893800" y="960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5080</xdr:rowOff>
    </xdr:to>
    <xdr:cxnSp macro="">
      <xdr:nvCxnSpPr>
        <xdr:cNvPr id="264" name="直線コネクタ 263"/>
        <xdr:cNvCxnSpPr/>
      </xdr:nvCxnSpPr>
      <xdr:spPr>
        <a:xfrm>
          <a:off x="13004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4" name="円/楕円 273"/>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5"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76" name="円/楕円 27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77" name="テキスト ボックス 276"/>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8" name="円/楕円 277"/>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9" name="テキスト ボックス 278"/>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80" name="円/楕円 279"/>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81" name="テキスト ボックス 280"/>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82" name="円/楕円 281"/>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83" name="テキスト ボックス 282"/>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保育所やごみ処理業務を直営で実施しているため、類似団体に比べ補助費に係る経常収支比率は低くなっている。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76708</xdr:rowOff>
    </xdr:from>
    <xdr:to>
      <xdr:col>24</xdr:col>
      <xdr:colOff>31750</xdr:colOff>
      <xdr:row>34</xdr:row>
      <xdr:rowOff>94996</xdr:rowOff>
    </xdr:to>
    <xdr:cxnSp macro="">
      <xdr:nvCxnSpPr>
        <xdr:cNvPr id="313" name="直線コネクタ 312"/>
        <xdr:cNvCxnSpPr/>
      </xdr:nvCxnSpPr>
      <xdr:spPr>
        <a:xfrm flipV="1">
          <a:off x="15671800" y="59060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85852</xdr:rowOff>
    </xdr:from>
    <xdr:to>
      <xdr:col>22</xdr:col>
      <xdr:colOff>565150</xdr:colOff>
      <xdr:row>34</xdr:row>
      <xdr:rowOff>94996</xdr:rowOff>
    </xdr:to>
    <xdr:cxnSp macro="">
      <xdr:nvCxnSpPr>
        <xdr:cNvPr id="316" name="直線コネクタ 315"/>
        <xdr:cNvCxnSpPr/>
      </xdr:nvCxnSpPr>
      <xdr:spPr>
        <a:xfrm>
          <a:off x="14782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8" name="テキスト ボックス 317"/>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76708</xdr:rowOff>
    </xdr:from>
    <xdr:to>
      <xdr:col>21</xdr:col>
      <xdr:colOff>361950</xdr:colOff>
      <xdr:row>34</xdr:row>
      <xdr:rowOff>85852</xdr:rowOff>
    </xdr:to>
    <xdr:cxnSp macro="">
      <xdr:nvCxnSpPr>
        <xdr:cNvPr id="319" name="直線コネクタ 318"/>
        <xdr:cNvCxnSpPr/>
      </xdr:nvCxnSpPr>
      <xdr:spPr>
        <a:xfrm>
          <a:off x="13893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21" name="テキスト ボックス 320"/>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67564</xdr:rowOff>
    </xdr:from>
    <xdr:to>
      <xdr:col>20</xdr:col>
      <xdr:colOff>158750</xdr:colOff>
      <xdr:row>34</xdr:row>
      <xdr:rowOff>76708</xdr:rowOff>
    </xdr:to>
    <xdr:cxnSp macro="">
      <xdr:nvCxnSpPr>
        <xdr:cNvPr id="322" name="直線コネクタ 321"/>
        <xdr:cNvCxnSpPr/>
      </xdr:nvCxnSpPr>
      <xdr:spPr>
        <a:xfrm>
          <a:off x="13004800" y="5896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4" name="テキスト ボックス 32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6" name="テキスト ボックス 325"/>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25908</xdr:rowOff>
    </xdr:from>
    <xdr:to>
      <xdr:col>24</xdr:col>
      <xdr:colOff>82550</xdr:colOff>
      <xdr:row>34</xdr:row>
      <xdr:rowOff>127508</xdr:rowOff>
    </xdr:to>
    <xdr:sp macro="" textlink="">
      <xdr:nvSpPr>
        <xdr:cNvPr id="332" name="円/楕円 331"/>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42435</xdr:rowOff>
    </xdr:from>
    <xdr:ext cx="762000" cy="259045"/>
    <xdr:sp macro="" textlink="">
      <xdr:nvSpPr>
        <xdr:cNvPr id="333" name="補助費等該当値テキスト"/>
        <xdr:cNvSpPr txBox="1"/>
      </xdr:nvSpPr>
      <xdr:spPr>
        <a:xfrm>
          <a:off x="16598900" y="57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44196</xdr:rowOff>
    </xdr:from>
    <xdr:to>
      <xdr:col>22</xdr:col>
      <xdr:colOff>615950</xdr:colOff>
      <xdr:row>34</xdr:row>
      <xdr:rowOff>145796</xdr:rowOff>
    </xdr:to>
    <xdr:sp macro="" textlink="">
      <xdr:nvSpPr>
        <xdr:cNvPr id="334" name="円/楕円 333"/>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155973</xdr:rowOff>
    </xdr:from>
    <xdr:ext cx="736600" cy="259045"/>
    <xdr:sp macro="" textlink="">
      <xdr:nvSpPr>
        <xdr:cNvPr id="335" name="テキスト ボックス 334"/>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35052</xdr:rowOff>
    </xdr:from>
    <xdr:to>
      <xdr:col>21</xdr:col>
      <xdr:colOff>412750</xdr:colOff>
      <xdr:row>34</xdr:row>
      <xdr:rowOff>136652</xdr:rowOff>
    </xdr:to>
    <xdr:sp macro="" textlink="">
      <xdr:nvSpPr>
        <xdr:cNvPr id="336" name="円/楕円 335"/>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146829</xdr:rowOff>
    </xdr:from>
    <xdr:ext cx="762000" cy="259045"/>
    <xdr:sp macro="" textlink="">
      <xdr:nvSpPr>
        <xdr:cNvPr id="337" name="テキスト ボックス 336"/>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25908</xdr:rowOff>
    </xdr:from>
    <xdr:to>
      <xdr:col>20</xdr:col>
      <xdr:colOff>209550</xdr:colOff>
      <xdr:row>34</xdr:row>
      <xdr:rowOff>127508</xdr:rowOff>
    </xdr:to>
    <xdr:sp macro="" textlink="">
      <xdr:nvSpPr>
        <xdr:cNvPr id="338" name="円/楕円 337"/>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137685</xdr:rowOff>
    </xdr:from>
    <xdr:ext cx="762000" cy="259045"/>
    <xdr:sp macro="" textlink="">
      <xdr:nvSpPr>
        <xdr:cNvPr id="339" name="テキスト ボックス 338"/>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xdr:rowOff>
    </xdr:from>
    <xdr:to>
      <xdr:col>19</xdr:col>
      <xdr:colOff>6350</xdr:colOff>
      <xdr:row>34</xdr:row>
      <xdr:rowOff>118364</xdr:rowOff>
    </xdr:to>
    <xdr:sp macro="" textlink="">
      <xdr:nvSpPr>
        <xdr:cNvPr id="340" name="円/楕円 339"/>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128541</xdr:rowOff>
    </xdr:from>
    <xdr:ext cx="762000" cy="259045"/>
    <xdr:sp macro="" textlink="">
      <xdr:nvSpPr>
        <xdr:cNvPr id="341" name="テキスト ボックス 340"/>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地方債の元利償還金が減少傾向にあることから、公債費に係る経常収支比率についても類似団体平均に近い値で推移している。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今後も引き続き、普通建設事業の計画的な実施に努め、適正な市債の発行を行うことで、公債費の抑制に努める。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44704</xdr:rowOff>
    </xdr:to>
    <xdr:cxnSp macro="">
      <xdr:nvCxnSpPr>
        <xdr:cNvPr id="371" name="直線コネクタ 370"/>
        <xdr:cNvCxnSpPr/>
      </xdr:nvCxnSpPr>
      <xdr:spPr>
        <a:xfrm flipV="1">
          <a:off x="3987800" y="133400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21844</xdr:rowOff>
    </xdr:from>
    <xdr:to>
      <xdr:col>5</xdr:col>
      <xdr:colOff>549275</xdr:colOff>
      <xdr:row>78</xdr:row>
      <xdr:rowOff>44704</xdr:rowOff>
    </xdr:to>
    <xdr:cxnSp macro="">
      <xdr:nvCxnSpPr>
        <xdr:cNvPr id="374" name="直線コネクタ 373"/>
        <xdr:cNvCxnSpPr/>
      </xdr:nvCxnSpPr>
      <xdr:spPr>
        <a:xfrm>
          <a:off x="3098800" y="13394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21844</xdr:rowOff>
    </xdr:from>
    <xdr:to>
      <xdr:col>4</xdr:col>
      <xdr:colOff>346075</xdr:colOff>
      <xdr:row>78</xdr:row>
      <xdr:rowOff>35561</xdr:rowOff>
    </xdr:to>
    <xdr:cxnSp macro="">
      <xdr:nvCxnSpPr>
        <xdr:cNvPr id="377" name="直線コネクタ 376"/>
        <xdr:cNvCxnSpPr/>
      </xdr:nvCxnSpPr>
      <xdr:spPr>
        <a:xfrm flipV="1">
          <a:off x="2209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90424</xdr:rowOff>
    </xdr:to>
    <xdr:cxnSp macro="">
      <xdr:nvCxnSpPr>
        <xdr:cNvPr id="380" name="直線コネクタ 379"/>
        <xdr:cNvCxnSpPr/>
      </xdr:nvCxnSpPr>
      <xdr:spPr>
        <a:xfrm flipV="1">
          <a:off x="1320800" y="134086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90" name="円/楕円 389"/>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59707</xdr:rowOff>
    </xdr:from>
    <xdr:ext cx="762000" cy="259045"/>
    <xdr:sp macro="" textlink="">
      <xdr:nvSpPr>
        <xdr:cNvPr id="391"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92" name="円/楕円 391"/>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93" name="テキスト ボックス 392"/>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142494</xdr:rowOff>
    </xdr:from>
    <xdr:to>
      <xdr:col>4</xdr:col>
      <xdr:colOff>396875</xdr:colOff>
      <xdr:row>78</xdr:row>
      <xdr:rowOff>72644</xdr:rowOff>
    </xdr:to>
    <xdr:sp macro="" textlink="">
      <xdr:nvSpPr>
        <xdr:cNvPr id="394" name="円/楕円 393"/>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95" name="テキスト ボックス 394"/>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6" name="円/楕円 395"/>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7" name="テキスト ボックス 396"/>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39624</xdr:rowOff>
    </xdr:from>
    <xdr:to>
      <xdr:col>1</xdr:col>
      <xdr:colOff>676275</xdr:colOff>
      <xdr:row>78</xdr:row>
      <xdr:rowOff>141224</xdr:rowOff>
    </xdr:to>
    <xdr:sp macro="" textlink="">
      <xdr:nvSpPr>
        <xdr:cNvPr id="398" name="円/楕円 397"/>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126001</xdr:rowOff>
    </xdr:from>
    <xdr:ext cx="762000" cy="259045"/>
    <xdr:sp macro="" textlink="">
      <xdr:nvSpPr>
        <xdr:cNvPr id="399" name="テキスト ボックス 398"/>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地方消費税交付金の増加や景気回復等に伴う市税等の伸長により、前年度比</a:t>
          </a:r>
          <a:r>
            <a:rPr kumimoji="1" lang="ja-JP" altLang="en-US" sz="1300" b="0" i="0" u="none" strike="noStrike" kern="0" cap="none" spc="0" normalizeH="0" baseline="0" noProof="0">
              <a:ln>
                <a:noFill/>
              </a:ln>
              <a:solidFill>
                <a:prstClr val="black"/>
              </a:solidFill>
              <a:effectLst/>
              <a:uLnTx/>
              <a:uFillTx/>
              <a:latin typeface="+mn-lt"/>
              <a:ea typeface="+mn-ea"/>
              <a:cs typeface="+mn-cs"/>
            </a:rPr>
            <a:t>１．３</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ポイントの改善とな</a:t>
          </a:r>
          <a:r>
            <a:rPr kumimoji="1" lang="ja-JP" altLang="en-US" sz="1300" b="0" i="0" u="none" strike="noStrike" kern="0" cap="none" spc="0" normalizeH="0" baseline="0" noProof="0">
              <a:ln>
                <a:noFill/>
              </a:ln>
              <a:solidFill>
                <a:prstClr val="black"/>
              </a:solidFill>
              <a:effectLst/>
              <a:uLnTx/>
              <a:uFillTx/>
              <a:latin typeface="+mn-lt"/>
              <a:ea typeface="+mn-ea"/>
              <a:cs typeface="+mn-cs"/>
            </a:rPr>
            <a:t>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しかし、人件費、扶助費等の義務的経費に加え、繰出金も増加していることから、今後も、時間外手当の縮減等による人件費の抑制や、行政改革による事務事業の効率化・適正化により経常経費削減を進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110998</xdr:rowOff>
    </xdr:from>
    <xdr:to>
      <xdr:col>24</xdr:col>
      <xdr:colOff>31750</xdr:colOff>
      <xdr:row>77</xdr:row>
      <xdr:rowOff>170435</xdr:rowOff>
    </xdr:to>
    <xdr:cxnSp macro="">
      <xdr:nvCxnSpPr>
        <xdr:cNvPr id="430" name="直線コネクタ 429"/>
        <xdr:cNvCxnSpPr/>
      </xdr:nvCxnSpPr>
      <xdr:spPr>
        <a:xfrm flipV="1">
          <a:off x="15671800" y="13312648"/>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37846</xdr:rowOff>
    </xdr:from>
    <xdr:to>
      <xdr:col>22</xdr:col>
      <xdr:colOff>565150</xdr:colOff>
      <xdr:row>77</xdr:row>
      <xdr:rowOff>170435</xdr:rowOff>
    </xdr:to>
    <xdr:cxnSp macro="">
      <xdr:nvCxnSpPr>
        <xdr:cNvPr id="433" name="直線コネクタ 432"/>
        <xdr:cNvCxnSpPr/>
      </xdr:nvCxnSpPr>
      <xdr:spPr>
        <a:xfrm>
          <a:off x="14782800" y="132394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19558</xdr:rowOff>
    </xdr:from>
    <xdr:to>
      <xdr:col>21</xdr:col>
      <xdr:colOff>361950</xdr:colOff>
      <xdr:row>77</xdr:row>
      <xdr:rowOff>37846</xdr:rowOff>
    </xdr:to>
    <xdr:cxnSp macro="">
      <xdr:nvCxnSpPr>
        <xdr:cNvPr id="436" name="直線コネクタ 435"/>
        <xdr:cNvCxnSpPr/>
      </xdr:nvCxnSpPr>
      <xdr:spPr>
        <a:xfrm>
          <a:off x="13893800" y="13221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145287</xdr:rowOff>
    </xdr:from>
    <xdr:to>
      <xdr:col>20</xdr:col>
      <xdr:colOff>158750</xdr:colOff>
      <xdr:row>77</xdr:row>
      <xdr:rowOff>19558</xdr:rowOff>
    </xdr:to>
    <xdr:cxnSp macro="">
      <xdr:nvCxnSpPr>
        <xdr:cNvPr id="439" name="直線コネクタ 438"/>
        <xdr:cNvCxnSpPr/>
      </xdr:nvCxnSpPr>
      <xdr:spPr>
        <a:xfrm>
          <a:off x="13004800" y="131754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60198</xdr:rowOff>
    </xdr:from>
    <xdr:to>
      <xdr:col>24</xdr:col>
      <xdr:colOff>82550</xdr:colOff>
      <xdr:row>77</xdr:row>
      <xdr:rowOff>161798</xdr:rowOff>
    </xdr:to>
    <xdr:sp macro="" textlink="">
      <xdr:nvSpPr>
        <xdr:cNvPr id="449" name="円/楕円 448"/>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76725</xdr:rowOff>
    </xdr:from>
    <xdr:ext cx="762000" cy="259045"/>
    <xdr:sp macro="" textlink="">
      <xdr:nvSpPr>
        <xdr:cNvPr id="450" name="公債費以外該当値テキスト"/>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119635</xdr:rowOff>
    </xdr:from>
    <xdr:to>
      <xdr:col>22</xdr:col>
      <xdr:colOff>615950</xdr:colOff>
      <xdr:row>78</xdr:row>
      <xdr:rowOff>49785</xdr:rowOff>
    </xdr:to>
    <xdr:sp macro="" textlink="">
      <xdr:nvSpPr>
        <xdr:cNvPr id="451" name="円/楕円 450"/>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34562</xdr:rowOff>
    </xdr:from>
    <xdr:ext cx="736600" cy="259045"/>
    <xdr:sp macro="" textlink="">
      <xdr:nvSpPr>
        <xdr:cNvPr id="452" name="テキスト ボックス 451"/>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158496</xdr:rowOff>
    </xdr:from>
    <xdr:to>
      <xdr:col>21</xdr:col>
      <xdr:colOff>412750</xdr:colOff>
      <xdr:row>77</xdr:row>
      <xdr:rowOff>88646</xdr:rowOff>
    </xdr:to>
    <xdr:sp macro="" textlink="">
      <xdr:nvSpPr>
        <xdr:cNvPr id="453" name="円/楕円 452"/>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73423</xdr:rowOff>
    </xdr:from>
    <xdr:ext cx="762000" cy="259045"/>
    <xdr:sp macro="" textlink="">
      <xdr:nvSpPr>
        <xdr:cNvPr id="454" name="テキスト ボックス 453"/>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140208</xdr:rowOff>
    </xdr:from>
    <xdr:to>
      <xdr:col>20</xdr:col>
      <xdr:colOff>209550</xdr:colOff>
      <xdr:row>77</xdr:row>
      <xdr:rowOff>70358</xdr:rowOff>
    </xdr:to>
    <xdr:sp macro="" textlink="">
      <xdr:nvSpPr>
        <xdr:cNvPr id="455" name="円/楕円 454"/>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55135</xdr:rowOff>
    </xdr:from>
    <xdr:ext cx="762000" cy="259045"/>
    <xdr:sp macro="" textlink="">
      <xdr:nvSpPr>
        <xdr:cNvPr id="456" name="テキスト ボックス 455"/>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57" name="円/楕円 456"/>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9414</xdr:rowOff>
    </xdr:from>
    <xdr:ext cx="762000" cy="259045"/>
    <xdr:sp macro="" textlink="">
      <xdr:nvSpPr>
        <xdr:cNvPr id="458" name="テキスト ボックス 457"/>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京都府京田辺市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75603</xdr:rowOff>
    </xdr:from>
    <xdr:to>
      <xdr:col>4</xdr:col>
      <xdr:colOff>1117600</xdr:colOff>
      <xdr:row>15</xdr:row>
      <xdr:rowOff>130620</xdr:rowOff>
    </xdr:to>
    <xdr:cxnSp macro="">
      <xdr:nvCxnSpPr>
        <xdr:cNvPr id="50" name="直線コネクタ 49"/>
        <xdr:cNvCxnSpPr/>
      </xdr:nvCxnSpPr>
      <xdr:spPr bwMode="auto">
        <a:xfrm flipV="1">
          <a:off x="5003800" y="2694978"/>
          <a:ext cx="647700" cy="55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130620</xdr:rowOff>
    </xdr:from>
    <xdr:to>
      <xdr:col>4</xdr:col>
      <xdr:colOff>469900</xdr:colOff>
      <xdr:row>16</xdr:row>
      <xdr:rowOff>8452</xdr:rowOff>
    </xdr:to>
    <xdr:cxnSp macro="">
      <xdr:nvCxnSpPr>
        <xdr:cNvPr id="53" name="直線コネクタ 52"/>
        <xdr:cNvCxnSpPr/>
      </xdr:nvCxnSpPr>
      <xdr:spPr bwMode="auto">
        <a:xfrm flipV="1">
          <a:off x="4305300" y="2749995"/>
          <a:ext cx="698500" cy="49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142430</xdr:rowOff>
    </xdr:from>
    <xdr:to>
      <xdr:col>3</xdr:col>
      <xdr:colOff>904875</xdr:colOff>
      <xdr:row>16</xdr:row>
      <xdr:rowOff>8452</xdr:rowOff>
    </xdr:to>
    <xdr:cxnSp macro="">
      <xdr:nvCxnSpPr>
        <xdr:cNvPr id="56" name="直線コネクタ 55"/>
        <xdr:cNvCxnSpPr/>
      </xdr:nvCxnSpPr>
      <xdr:spPr bwMode="auto">
        <a:xfrm>
          <a:off x="3606800" y="2761805"/>
          <a:ext cx="698500" cy="3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113684</xdr:rowOff>
    </xdr:from>
    <xdr:to>
      <xdr:col>3</xdr:col>
      <xdr:colOff>206375</xdr:colOff>
      <xdr:row>15</xdr:row>
      <xdr:rowOff>142430</xdr:rowOff>
    </xdr:to>
    <xdr:cxnSp macro="">
      <xdr:nvCxnSpPr>
        <xdr:cNvPr id="59" name="直線コネクタ 58"/>
        <xdr:cNvCxnSpPr/>
      </xdr:nvCxnSpPr>
      <xdr:spPr bwMode="auto">
        <a:xfrm>
          <a:off x="2908300" y="2733059"/>
          <a:ext cx="698500" cy="28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24803</xdr:rowOff>
    </xdr:from>
    <xdr:to>
      <xdr:col>5</xdr:col>
      <xdr:colOff>34925</xdr:colOff>
      <xdr:row>15</xdr:row>
      <xdr:rowOff>126403</xdr:rowOff>
    </xdr:to>
    <xdr:sp macro="" textlink="">
      <xdr:nvSpPr>
        <xdr:cNvPr id="69" name="円/楕円 68"/>
        <xdr:cNvSpPr/>
      </xdr:nvSpPr>
      <xdr:spPr bwMode="auto">
        <a:xfrm>
          <a:off x="5600700" y="264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41330</xdr:rowOff>
    </xdr:from>
    <xdr:ext cx="762000" cy="259045"/>
    <xdr:sp macro="" textlink="">
      <xdr:nvSpPr>
        <xdr:cNvPr id="70" name="人口1人当たり決算額の推移該当値テキスト130"/>
        <xdr:cNvSpPr txBox="1"/>
      </xdr:nvSpPr>
      <xdr:spPr>
        <a:xfrm>
          <a:off x="5740400" y="24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85,198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79820</xdr:rowOff>
    </xdr:from>
    <xdr:to>
      <xdr:col>4</xdr:col>
      <xdr:colOff>520700</xdr:colOff>
      <xdr:row>16</xdr:row>
      <xdr:rowOff>9970</xdr:rowOff>
    </xdr:to>
    <xdr:sp macro="" textlink="">
      <xdr:nvSpPr>
        <xdr:cNvPr id="71" name="円/楕円 70"/>
        <xdr:cNvSpPr/>
      </xdr:nvSpPr>
      <xdr:spPr bwMode="auto">
        <a:xfrm>
          <a:off x="4953000" y="269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20147</xdr:rowOff>
    </xdr:from>
    <xdr:ext cx="736600" cy="259045"/>
    <xdr:sp macro="" textlink="">
      <xdr:nvSpPr>
        <xdr:cNvPr id="72" name="テキスト ボックス 71"/>
        <xdr:cNvSpPr txBox="1"/>
      </xdr:nvSpPr>
      <xdr:spPr>
        <a:xfrm>
          <a:off x="4622800" y="246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82,310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129102</xdr:rowOff>
    </xdr:from>
    <xdr:to>
      <xdr:col>3</xdr:col>
      <xdr:colOff>955675</xdr:colOff>
      <xdr:row>16</xdr:row>
      <xdr:rowOff>59252</xdr:rowOff>
    </xdr:to>
    <xdr:sp macro="" textlink="">
      <xdr:nvSpPr>
        <xdr:cNvPr id="73" name="円/楕円 72"/>
        <xdr:cNvSpPr/>
      </xdr:nvSpPr>
      <xdr:spPr bwMode="auto">
        <a:xfrm>
          <a:off x="4254500" y="274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69429</xdr:rowOff>
    </xdr:from>
    <xdr:ext cx="762000" cy="259045"/>
    <xdr:sp macro="" textlink="">
      <xdr:nvSpPr>
        <xdr:cNvPr id="74" name="テキスト ボックス 73"/>
        <xdr:cNvSpPr txBox="1"/>
      </xdr:nvSpPr>
      <xdr:spPr>
        <a:xfrm>
          <a:off x="3924300" y="251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79,723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91630</xdr:rowOff>
    </xdr:from>
    <xdr:to>
      <xdr:col>3</xdr:col>
      <xdr:colOff>257175</xdr:colOff>
      <xdr:row>16</xdr:row>
      <xdr:rowOff>21780</xdr:rowOff>
    </xdr:to>
    <xdr:sp macro="" textlink="">
      <xdr:nvSpPr>
        <xdr:cNvPr id="75" name="円/楕円 74"/>
        <xdr:cNvSpPr/>
      </xdr:nvSpPr>
      <xdr:spPr bwMode="auto">
        <a:xfrm>
          <a:off x="3556000" y="271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31957</xdr:rowOff>
    </xdr:from>
    <xdr:ext cx="762000" cy="259045"/>
    <xdr:sp macro="" textlink="">
      <xdr:nvSpPr>
        <xdr:cNvPr id="76" name="テキスト ボックス 75"/>
        <xdr:cNvSpPr txBox="1"/>
      </xdr:nvSpPr>
      <xdr:spPr>
        <a:xfrm>
          <a:off x="3225800" y="247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81,690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62884</xdr:rowOff>
    </xdr:from>
    <xdr:to>
      <xdr:col>2</xdr:col>
      <xdr:colOff>692150</xdr:colOff>
      <xdr:row>15</xdr:row>
      <xdr:rowOff>164484</xdr:rowOff>
    </xdr:to>
    <xdr:sp macro="" textlink="">
      <xdr:nvSpPr>
        <xdr:cNvPr id="77" name="円/楕円 76"/>
        <xdr:cNvSpPr/>
      </xdr:nvSpPr>
      <xdr:spPr bwMode="auto">
        <a:xfrm>
          <a:off x="2857500" y="268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3211</xdr:rowOff>
    </xdr:from>
    <xdr:ext cx="762000" cy="259045"/>
    <xdr:sp macro="" textlink="">
      <xdr:nvSpPr>
        <xdr:cNvPr id="78" name="テキスト ボックス 77"/>
        <xdr:cNvSpPr txBox="1"/>
      </xdr:nvSpPr>
      <xdr:spPr>
        <a:xfrm>
          <a:off x="2527300" y="245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158661</xdr:rowOff>
    </xdr:from>
    <xdr:to>
      <xdr:col>4</xdr:col>
      <xdr:colOff>1117600</xdr:colOff>
      <xdr:row>37</xdr:row>
      <xdr:rowOff>22472</xdr:rowOff>
    </xdr:to>
    <xdr:cxnSp macro="">
      <xdr:nvCxnSpPr>
        <xdr:cNvPr id="115" name="直線コネクタ 114"/>
        <xdr:cNvCxnSpPr/>
      </xdr:nvCxnSpPr>
      <xdr:spPr bwMode="auto">
        <a:xfrm>
          <a:off x="5003800" y="7111911"/>
          <a:ext cx="647700" cy="35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158661</xdr:rowOff>
    </xdr:from>
    <xdr:to>
      <xdr:col>4</xdr:col>
      <xdr:colOff>469900</xdr:colOff>
      <xdr:row>37</xdr:row>
      <xdr:rowOff>3699</xdr:rowOff>
    </xdr:to>
    <xdr:cxnSp macro="">
      <xdr:nvCxnSpPr>
        <xdr:cNvPr id="118" name="直線コネクタ 117"/>
        <xdr:cNvCxnSpPr/>
      </xdr:nvCxnSpPr>
      <xdr:spPr bwMode="auto">
        <a:xfrm flipV="1">
          <a:off x="4305300" y="7111911"/>
          <a:ext cx="698500" cy="16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146231</xdr:rowOff>
    </xdr:from>
    <xdr:to>
      <xdr:col>3</xdr:col>
      <xdr:colOff>904875</xdr:colOff>
      <xdr:row>37</xdr:row>
      <xdr:rowOff>3699</xdr:rowOff>
    </xdr:to>
    <xdr:cxnSp macro="">
      <xdr:nvCxnSpPr>
        <xdr:cNvPr id="121" name="直線コネクタ 120"/>
        <xdr:cNvCxnSpPr/>
      </xdr:nvCxnSpPr>
      <xdr:spPr bwMode="auto">
        <a:xfrm>
          <a:off x="3606800" y="7099481"/>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69393</xdr:rowOff>
    </xdr:from>
    <xdr:to>
      <xdr:col>3</xdr:col>
      <xdr:colOff>206375</xdr:colOff>
      <xdr:row>36</xdr:row>
      <xdr:rowOff>146231</xdr:rowOff>
    </xdr:to>
    <xdr:cxnSp macro="">
      <xdr:nvCxnSpPr>
        <xdr:cNvPr id="124" name="直線コネクタ 123"/>
        <xdr:cNvCxnSpPr/>
      </xdr:nvCxnSpPr>
      <xdr:spPr bwMode="auto">
        <a:xfrm>
          <a:off x="2908300" y="7022643"/>
          <a:ext cx="698500" cy="76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143122</xdr:rowOff>
    </xdr:from>
    <xdr:to>
      <xdr:col>5</xdr:col>
      <xdr:colOff>34925</xdr:colOff>
      <xdr:row>37</xdr:row>
      <xdr:rowOff>73272</xdr:rowOff>
    </xdr:to>
    <xdr:sp macro="" textlink="">
      <xdr:nvSpPr>
        <xdr:cNvPr id="134" name="円/楕円 133"/>
        <xdr:cNvSpPr/>
      </xdr:nvSpPr>
      <xdr:spPr bwMode="auto">
        <a:xfrm>
          <a:off x="5600700" y="709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115199</xdr:rowOff>
    </xdr:from>
    <xdr:ext cx="762000" cy="259045"/>
    <xdr:sp macro="" textlink="">
      <xdr:nvSpPr>
        <xdr:cNvPr id="135" name="人口1人当たり決算額の推移該当値テキスト445"/>
        <xdr:cNvSpPr txBox="1"/>
      </xdr:nvSpPr>
      <xdr:spPr>
        <a:xfrm>
          <a:off x="5740400" y="706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107861</xdr:rowOff>
    </xdr:from>
    <xdr:to>
      <xdr:col>4</xdr:col>
      <xdr:colOff>520700</xdr:colOff>
      <xdr:row>37</xdr:row>
      <xdr:rowOff>38011</xdr:rowOff>
    </xdr:to>
    <xdr:sp macro="" textlink="">
      <xdr:nvSpPr>
        <xdr:cNvPr id="136" name="円/楕円 135"/>
        <xdr:cNvSpPr/>
      </xdr:nvSpPr>
      <xdr:spPr bwMode="auto">
        <a:xfrm>
          <a:off x="4953000" y="7061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22788</xdr:rowOff>
    </xdr:from>
    <xdr:ext cx="736600" cy="259045"/>
    <xdr:sp macro="" textlink="">
      <xdr:nvSpPr>
        <xdr:cNvPr id="137" name="テキスト ボックス 136"/>
        <xdr:cNvSpPr txBox="1"/>
      </xdr:nvSpPr>
      <xdr:spPr>
        <a:xfrm>
          <a:off x="4622800" y="7147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124349</xdr:rowOff>
    </xdr:from>
    <xdr:to>
      <xdr:col>3</xdr:col>
      <xdr:colOff>955675</xdr:colOff>
      <xdr:row>37</xdr:row>
      <xdr:rowOff>54499</xdr:rowOff>
    </xdr:to>
    <xdr:sp macro="" textlink="">
      <xdr:nvSpPr>
        <xdr:cNvPr id="138" name="円/楕円 137"/>
        <xdr:cNvSpPr/>
      </xdr:nvSpPr>
      <xdr:spPr bwMode="auto">
        <a:xfrm>
          <a:off x="4254500" y="707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39276</xdr:rowOff>
    </xdr:from>
    <xdr:ext cx="762000" cy="259045"/>
    <xdr:sp macro="" textlink="">
      <xdr:nvSpPr>
        <xdr:cNvPr id="139" name="テキスト ボックス 138"/>
        <xdr:cNvSpPr txBox="1"/>
      </xdr:nvSpPr>
      <xdr:spPr>
        <a:xfrm>
          <a:off x="3924300" y="716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95431</xdr:rowOff>
    </xdr:from>
    <xdr:to>
      <xdr:col>3</xdr:col>
      <xdr:colOff>257175</xdr:colOff>
      <xdr:row>37</xdr:row>
      <xdr:rowOff>25581</xdr:rowOff>
    </xdr:to>
    <xdr:sp macro="" textlink="">
      <xdr:nvSpPr>
        <xdr:cNvPr id="140" name="円/楕円 139"/>
        <xdr:cNvSpPr/>
      </xdr:nvSpPr>
      <xdr:spPr bwMode="auto">
        <a:xfrm>
          <a:off x="3556000" y="7048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10358</xdr:rowOff>
    </xdr:from>
    <xdr:ext cx="762000" cy="259045"/>
    <xdr:sp macro="" textlink="">
      <xdr:nvSpPr>
        <xdr:cNvPr id="141" name="テキスト ボックス 140"/>
        <xdr:cNvSpPr txBox="1"/>
      </xdr:nvSpPr>
      <xdr:spPr>
        <a:xfrm>
          <a:off x="3225800" y="713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18593</xdr:rowOff>
    </xdr:from>
    <xdr:to>
      <xdr:col>2</xdr:col>
      <xdr:colOff>692150</xdr:colOff>
      <xdr:row>36</xdr:row>
      <xdr:rowOff>120193</xdr:rowOff>
    </xdr:to>
    <xdr:sp macro="" textlink="">
      <xdr:nvSpPr>
        <xdr:cNvPr id="142" name="円/楕円 141"/>
        <xdr:cNvSpPr/>
      </xdr:nvSpPr>
      <xdr:spPr bwMode="auto">
        <a:xfrm>
          <a:off x="2857500" y="6971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104970</xdr:rowOff>
    </xdr:from>
    <xdr:ext cx="762000" cy="259045"/>
    <xdr:sp macro="" textlink="">
      <xdr:nvSpPr>
        <xdr:cNvPr id="143" name="テキスト ボックス 142"/>
        <xdr:cNvSpPr txBox="1"/>
      </xdr:nvSpPr>
      <xdr:spPr>
        <a:xfrm>
          <a:off x="2527300" y="70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67,416
66,672
42.92
24,942,713
23,981,979
514,685
14,195,901
21,320,571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131310</xdr:rowOff>
    </xdr:from>
    <xdr:to>
      <xdr:col>6</xdr:col>
      <xdr:colOff>511175</xdr:colOff>
      <xdr:row>34</xdr:row>
      <xdr:rowOff>18542</xdr:rowOff>
    </xdr:to>
    <xdr:cxnSp macro="">
      <xdr:nvCxnSpPr>
        <xdr:cNvPr id="59" name="直線コネクタ 58"/>
        <xdr:cNvCxnSpPr/>
      </xdr:nvCxnSpPr>
      <xdr:spPr>
        <a:xfrm flipV="1">
          <a:off x="3797300" y="5789160"/>
          <a:ext cx="838200" cy="5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18542</xdr:rowOff>
    </xdr:from>
    <xdr:to>
      <xdr:col>5</xdr:col>
      <xdr:colOff>358775</xdr:colOff>
      <xdr:row>34</xdr:row>
      <xdr:rowOff>82070</xdr:rowOff>
    </xdr:to>
    <xdr:cxnSp macro="">
      <xdr:nvCxnSpPr>
        <xdr:cNvPr id="62" name="直線コネクタ 61"/>
        <xdr:cNvCxnSpPr/>
      </xdr:nvCxnSpPr>
      <xdr:spPr>
        <a:xfrm flipV="1">
          <a:off x="2908300" y="5847842"/>
          <a:ext cx="889000" cy="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22222</xdr:rowOff>
    </xdr:from>
    <xdr:to>
      <xdr:col>4</xdr:col>
      <xdr:colOff>155575</xdr:colOff>
      <xdr:row>34</xdr:row>
      <xdr:rowOff>82070</xdr:rowOff>
    </xdr:to>
    <xdr:cxnSp macro="">
      <xdr:nvCxnSpPr>
        <xdr:cNvPr id="65" name="直線コネクタ 64"/>
        <xdr:cNvCxnSpPr/>
      </xdr:nvCxnSpPr>
      <xdr:spPr>
        <a:xfrm>
          <a:off x="2019300" y="5851522"/>
          <a:ext cx="889000" cy="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147335</xdr:rowOff>
    </xdr:from>
    <xdr:to>
      <xdr:col>2</xdr:col>
      <xdr:colOff>638175</xdr:colOff>
      <xdr:row>34</xdr:row>
      <xdr:rowOff>22222</xdr:rowOff>
    </xdr:to>
    <xdr:cxnSp macro="">
      <xdr:nvCxnSpPr>
        <xdr:cNvPr id="68" name="直線コネクタ 67"/>
        <xdr:cNvCxnSpPr/>
      </xdr:nvCxnSpPr>
      <xdr:spPr>
        <a:xfrm>
          <a:off x="1130300" y="5805185"/>
          <a:ext cx="889000" cy="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80510</xdr:rowOff>
    </xdr:from>
    <xdr:to>
      <xdr:col>6</xdr:col>
      <xdr:colOff>561975</xdr:colOff>
      <xdr:row>34</xdr:row>
      <xdr:rowOff>10660</xdr:rowOff>
    </xdr:to>
    <xdr:sp macro="" textlink="">
      <xdr:nvSpPr>
        <xdr:cNvPr id="78" name="円/楕円 77"/>
        <xdr:cNvSpPr/>
      </xdr:nvSpPr>
      <xdr:spPr>
        <a:xfrm>
          <a:off x="4584700" y="5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103387</xdr:rowOff>
    </xdr:from>
    <xdr:ext cx="534377" cy="259045"/>
    <xdr:sp macro="" textlink="">
      <xdr:nvSpPr>
        <xdr:cNvPr id="79" name="人件費該当値テキスト"/>
        <xdr:cNvSpPr txBox="1"/>
      </xdr:nvSpPr>
      <xdr:spPr>
        <a:xfrm>
          <a:off x="4686300" y="558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77,867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139192</xdr:rowOff>
    </xdr:from>
    <xdr:to>
      <xdr:col>5</xdr:col>
      <xdr:colOff>409575</xdr:colOff>
      <xdr:row>34</xdr:row>
      <xdr:rowOff>69342</xdr:rowOff>
    </xdr:to>
    <xdr:sp macro="" textlink="">
      <xdr:nvSpPr>
        <xdr:cNvPr id="80" name="円/楕円 79"/>
        <xdr:cNvSpPr/>
      </xdr:nvSpPr>
      <xdr:spPr>
        <a:xfrm>
          <a:off x="3746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85869</xdr:rowOff>
    </xdr:from>
    <xdr:ext cx="534377" cy="259045"/>
    <xdr:sp macro="" textlink="">
      <xdr:nvSpPr>
        <xdr:cNvPr id="81" name="テキスト ボックス 80"/>
        <xdr:cNvSpPr txBox="1"/>
      </xdr:nvSpPr>
      <xdr:spPr>
        <a:xfrm>
          <a:off x="3530111" y="557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31270</xdr:rowOff>
    </xdr:from>
    <xdr:to>
      <xdr:col>4</xdr:col>
      <xdr:colOff>206375</xdr:colOff>
      <xdr:row>34</xdr:row>
      <xdr:rowOff>132870</xdr:rowOff>
    </xdr:to>
    <xdr:sp macro="" textlink="">
      <xdr:nvSpPr>
        <xdr:cNvPr id="82" name="円/楕円 81"/>
        <xdr:cNvSpPr/>
      </xdr:nvSpPr>
      <xdr:spPr>
        <a:xfrm>
          <a:off x="2857500" y="58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149397</xdr:rowOff>
    </xdr:from>
    <xdr:ext cx="534377" cy="259045"/>
    <xdr:sp macro="" textlink="">
      <xdr:nvSpPr>
        <xdr:cNvPr id="83" name="テキスト ボックス 82"/>
        <xdr:cNvSpPr txBox="1"/>
      </xdr:nvSpPr>
      <xdr:spPr>
        <a:xfrm>
          <a:off x="2641111" y="563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142872</xdr:rowOff>
    </xdr:from>
    <xdr:to>
      <xdr:col>3</xdr:col>
      <xdr:colOff>3175</xdr:colOff>
      <xdr:row>34</xdr:row>
      <xdr:rowOff>73022</xdr:rowOff>
    </xdr:to>
    <xdr:sp macro="" textlink="">
      <xdr:nvSpPr>
        <xdr:cNvPr id="84" name="円/楕円 83"/>
        <xdr:cNvSpPr/>
      </xdr:nvSpPr>
      <xdr:spPr>
        <a:xfrm>
          <a:off x="1968500" y="58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89549</xdr:rowOff>
    </xdr:from>
    <xdr:ext cx="534377" cy="259045"/>
    <xdr:sp macro="" textlink="">
      <xdr:nvSpPr>
        <xdr:cNvPr id="85" name="テキスト ボックス 84"/>
        <xdr:cNvSpPr txBox="1"/>
      </xdr:nvSpPr>
      <xdr:spPr>
        <a:xfrm>
          <a:off x="1752111" y="557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96535</xdr:rowOff>
    </xdr:from>
    <xdr:to>
      <xdr:col>1</xdr:col>
      <xdr:colOff>485775</xdr:colOff>
      <xdr:row>34</xdr:row>
      <xdr:rowOff>26685</xdr:rowOff>
    </xdr:to>
    <xdr:sp macro="" textlink="">
      <xdr:nvSpPr>
        <xdr:cNvPr id="86" name="円/楕円 85"/>
        <xdr:cNvSpPr/>
      </xdr:nvSpPr>
      <xdr:spPr>
        <a:xfrm>
          <a:off x="1079500" y="57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43212</xdr:rowOff>
    </xdr:from>
    <xdr:ext cx="534377" cy="259045"/>
    <xdr:sp macro="" textlink="">
      <xdr:nvSpPr>
        <xdr:cNvPr id="87" name="テキスト ボックス 86"/>
        <xdr:cNvSpPr txBox="1"/>
      </xdr:nvSpPr>
      <xdr:spPr>
        <a:xfrm>
          <a:off x="863111" y="552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161385</xdr:rowOff>
    </xdr:from>
    <xdr:to>
      <xdr:col>6</xdr:col>
      <xdr:colOff>511175</xdr:colOff>
      <xdr:row>56</xdr:row>
      <xdr:rowOff>52015</xdr:rowOff>
    </xdr:to>
    <xdr:cxnSp macro="">
      <xdr:nvCxnSpPr>
        <xdr:cNvPr id="119" name="直線コネクタ 118"/>
        <xdr:cNvCxnSpPr/>
      </xdr:nvCxnSpPr>
      <xdr:spPr>
        <a:xfrm flipV="1">
          <a:off x="3797300" y="9591135"/>
          <a:ext cx="8382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52015</xdr:rowOff>
    </xdr:from>
    <xdr:to>
      <xdr:col>5</xdr:col>
      <xdr:colOff>358775</xdr:colOff>
      <xdr:row>56</xdr:row>
      <xdr:rowOff>85751</xdr:rowOff>
    </xdr:to>
    <xdr:cxnSp macro="">
      <xdr:nvCxnSpPr>
        <xdr:cNvPr id="122" name="直線コネクタ 121"/>
        <xdr:cNvCxnSpPr/>
      </xdr:nvCxnSpPr>
      <xdr:spPr>
        <a:xfrm flipV="1">
          <a:off x="2908300" y="9653215"/>
          <a:ext cx="8890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56196</xdr:rowOff>
    </xdr:from>
    <xdr:to>
      <xdr:col>4</xdr:col>
      <xdr:colOff>155575</xdr:colOff>
      <xdr:row>56</xdr:row>
      <xdr:rowOff>85751</xdr:rowOff>
    </xdr:to>
    <xdr:cxnSp macro="">
      <xdr:nvCxnSpPr>
        <xdr:cNvPr id="125" name="直線コネクタ 124"/>
        <xdr:cNvCxnSpPr/>
      </xdr:nvCxnSpPr>
      <xdr:spPr>
        <a:xfrm>
          <a:off x="2019300" y="9657396"/>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56196</xdr:rowOff>
    </xdr:from>
    <xdr:to>
      <xdr:col>2</xdr:col>
      <xdr:colOff>638175</xdr:colOff>
      <xdr:row>56</xdr:row>
      <xdr:rowOff>64654</xdr:rowOff>
    </xdr:to>
    <xdr:cxnSp macro="">
      <xdr:nvCxnSpPr>
        <xdr:cNvPr id="128" name="直線コネクタ 127"/>
        <xdr:cNvCxnSpPr/>
      </xdr:nvCxnSpPr>
      <xdr:spPr>
        <a:xfrm flipV="1">
          <a:off x="1130300" y="965739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110585</xdr:rowOff>
    </xdr:from>
    <xdr:to>
      <xdr:col>6</xdr:col>
      <xdr:colOff>561975</xdr:colOff>
      <xdr:row>56</xdr:row>
      <xdr:rowOff>40735</xdr:rowOff>
    </xdr:to>
    <xdr:sp macro="" textlink="">
      <xdr:nvSpPr>
        <xdr:cNvPr id="138" name="円/楕円 137"/>
        <xdr:cNvSpPr/>
      </xdr:nvSpPr>
      <xdr:spPr>
        <a:xfrm>
          <a:off x="4584700" y="95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133462</xdr:rowOff>
    </xdr:from>
    <xdr:ext cx="534377" cy="259045"/>
    <xdr:sp macro="" textlink="">
      <xdr:nvSpPr>
        <xdr:cNvPr id="139" name="物件費該当値テキスト"/>
        <xdr:cNvSpPr txBox="1"/>
      </xdr:nvSpPr>
      <xdr:spPr>
        <a:xfrm>
          <a:off x="4686300" y="93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49,086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1215</xdr:rowOff>
    </xdr:from>
    <xdr:to>
      <xdr:col>5</xdr:col>
      <xdr:colOff>409575</xdr:colOff>
      <xdr:row>56</xdr:row>
      <xdr:rowOff>102815</xdr:rowOff>
    </xdr:to>
    <xdr:sp macro="" textlink="">
      <xdr:nvSpPr>
        <xdr:cNvPr id="140" name="円/楕円 139"/>
        <xdr:cNvSpPr/>
      </xdr:nvSpPr>
      <xdr:spPr>
        <a:xfrm>
          <a:off x="3746500" y="96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93942</xdr:rowOff>
    </xdr:from>
    <xdr:ext cx="534377" cy="259045"/>
    <xdr:sp macro="" textlink="">
      <xdr:nvSpPr>
        <xdr:cNvPr id="141" name="テキスト ボックス 140"/>
        <xdr:cNvSpPr txBox="1"/>
      </xdr:nvSpPr>
      <xdr:spPr>
        <a:xfrm>
          <a:off x="3530111" y="96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34951</xdr:rowOff>
    </xdr:from>
    <xdr:to>
      <xdr:col>4</xdr:col>
      <xdr:colOff>206375</xdr:colOff>
      <xdr:row>56</xdr:row>
      <xdr:rowOff>136551</xdr:rowOff>
    </xdr:to>
    <xdr:sp macro="" textlink="">
      <xdr:nvSpPr>
        <xdr:cNvPr id="142" name="円/楕円 141"/>
        <xdr:cNvSpPr/>
      </xdr:nvSpPr>
      <xdr:spPr>
        <a:xfrm>
          <a:off x="2857500" y="96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127678</xdr:rowOff>
    </xdr:from>
    <xdr:ext cx="534377" cy="259045"/>
    <xdr:sp macro="" textlink="">
      <xdr:nvSpPr>
        <xdr:cNvPr id="143" name="テキスト ボックス 142"/>
        <xdr:cNvSpPr txBox="1"/>
      </xdr:nvSpPr>
      <xdr:spPr>
        <a:xfrm>
          <a:off x="2641111" y="97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5396</xdr:rowOff>
    </xdr:from>
    <xdr:to>
      <xdr:col>3</xdr:col>
      <xdr:colOff>3175</xdr:colOff>
      <xdr:row>56</xdr:row>
      <xdr:rowOff>106996</xdr:rowOff>
    </xdr:to>
    <xdr:sp macro="" textlink="">
      <xdr:nvSpPr>
        <xdr:cNvPr id="144" name="円/楕円 143"/>
        <xdr:cNvSpPr/>
      </xdr:nvSpPr>
      <xdr:spPr>
        <a:xfrm>
          <a:off x="1968500" y="96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98123</xdr:rowOff>
    </xdr:from>
    <xdr:ext cx="534377" cy="259045"/>
    <xdr:sp macro="" textlink="">
      <xdr:nvSpPr>
        <xdr:cNvPr id="145" name="テキスト ボックス 144"/>
        <xdr:cNvSpPr txBox="1"/>
      </xdr:nvSpPr>
      <xdr:spPr>
        <a:xfrm>
          <a:off x="1752111" y="96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13854</xdr:rowOff>
    </xdr:from>
    <xdr:to>
      <xdr:col>1</xdr:col>
      <xdr:colOff>485775</xdr:colOff>
      <xdr:row>56</xdr:row>
      <xdr:rowOff>115454</xdr:rowOff>
    </xdr:to>
    <xdr:sp macro="" textlink="">
      <xdr:nvSpPr>
        <xdr:cNvPr id="146" name="円/楕円 145"/>
        <xdr:cNvSpPr/>
      </xdr:nvSpPr>
      <xdr:spPr>
        <a:xfrm>
          <a:off x="1079500" y="96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106581</xdr:rowOff>
    </xdr:from>
    <xdr:ext cx="534377" cy="259045"/>
    <xdr:sp macro="" textlink="">
      <xdr:nvSpPr>
        <xdr:cNvPr id="147" name="テキスト ボックス 146"/>
        <xdr:cNvSpPr txBox="1"/>
      </xdr:nvSpPr>
      <xdr:spPr>
        <a:xfrm>
          <a:off x="863111" y="970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165151</xdr:rowOff>
    </xdr:from>
    <xdr:to>
      <xdr:col>6</xdr:col>
      <xdr:colOff>511175</xdr:colOff>
      <xdr:row>77</xdr:row>
      <xdr:rowOff>43307</xdr:rowOff>
    </xdr:to>
    <xdr:cxnSp macro="">
      <xdr:nvCxnSpPr>
        <xdr:cNvPr id="176" name="直線コネクタ 175"/>
        <xdr:cNvCxnSpPr/>
      </xdr:nvCxnSpPr>
      <xdr:spPr>
        <a:xfrm flipV="1">
          <a:off x="3797300" y="13195351"/>
          <a:ext cx="8382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39345</xdr:rowOff>
    </xdr:from>
    <xdr:to>
      <xdr:col>5</xdr:col>
      <xdr:colOff>358775</xdr:colOff>
      <xdr:row>77</xdr:row>
      <xdr:rowOff>43307</xdr:rowOff>
    </xdr:to>
    <xdr:cxnSp macro="">
      <xdr:nvCxnSpPr>
        <xdr:cNvPr id="179" name="直線コネクタ 178"/>
        <xdr:cNvCxnSpPr/>
      </xdr:nvCxnSpPr>
      <xdr:spPr>
        <a:xfrm>
          <a:off x="2908300" y="13240995"/>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39345</xdr:rowOff>
    </xdr:from>
    <xdr:to>
      <xdr:col>4</xdr:col>
      <xdr:colOff>155575</xdr:colOff>
      <xdr:row>77</xdr:row>
      <xdr:rowOff>64415</xdr:rowOff>
    </xdr:to>
    <xdr:cxnSp macro="">
      <xdr:nvCxnSpPr>
        <xdr:cNvPr id="182" name="直線コネクタ 181"/>
        <xdr:cNvCxnSpPr/>
      </xdr:nvCxnSpPr>
      <xdr:spPr>
        <a:xfrm flipV="1">
          <a:off x="2019300" y="13240995"/>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96511</xdr:rowOff>
    </xdr:from>
    <xdr:ext cx="469744" cy="259045"/>
    <xdr:sp macro="" textlink="">
      <xdr:nvSpPr>
        <xdr:cNvPr id="184" name="テキスト ボックス 183"/>
        <xdr:cNvSpPr txBox="1"/>
      </xdr:nvSpPr>
      <xdr:spPr>
        <a:xfrm>
          <a:off x="2673427" y="132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64415</xdr:rowOff>
    </xdr:from>
    <xdr:to>
      <xdr:col>2</xdr:col>
      <xdr:colOff>638175</xdr:colOff>
      <xdr:row>77</xdr:row>
      <xdr:rowOff>89484</xdr:rowOff>
    </xdr:to>
    <xdr:cxnSp macro="">
      <xdr:nvCxnSpPr>
        <xdr:cNvPr id="185" name="直線コネクタ 184"/>
        <xdr:cNvCxnSpPr/>
      </xdr:nvCxnSpPr>
      <xdr:spPr>
        <a:xfrm flipV="1">
          <a:off x="1130300" y="13266065"/>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114351</xdr:rowOff>
    </xdr:from>
    <xdr:to>
      <xdr:col>6</xdr:col>
      <xdr:colOff>561975</xdr:colOff>
      <xdr:row>77</xdr:row>
      <xdr:rowOff>44501</xdr:rowOff>
    </xdr:to>
    <xdr:sp macro="" textlink="">
      <xdr:nvSpPr>
        <xdr:cNvPr id="195" name="円/楕円 194"/>
        <xdr:cNvSpPr/>
      </xdr:nvSpPr>
      <xdr:spPr>
        <a:xfrm>
          <a:off x="4584700" y="131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137228</xdr:rowOff>
    </xdr:from>
    <xdr:ext cx="469744" cy="259045"/>
    <xdr:sp macro="" textlink="">
      <xdr:nvSpPr>
        <xdr:cNvPr id="196" name="維持補修費該当値テキスト"/>
        <xdr:cNvSpPr txBox="1"/>
      </xdr:nvSpPr>
      <xdr:spPr>
        <a:xfrm>
          <a:off x="4686300" y="1299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163957</xdr:rowOff>
    </xdr:from>
    <xdr:to>
      <xdr:col>5</xdr:col>
      <xdr:colOff>409575</xdr:colOff>
      <xdr:row>77</xdr:row>
      <xdr:rowOff>94107</xdr:rowOff>
    </xdr:to>
    <xdr:sp macro="" textlink="">
      <xdr:nvSpPr>
        <xdr:cNvPr id="197" name="円/楕円 196"/>
        <xdr:cNvSpPr/>
      </xdr:nvSpPr>
      <xdr:spPr>
        <a:xfrm>
          <a:off x="3746500" y="1319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85234</xdr:rowOff>
    </xdr:from>
    <xdr:ext cx="469744" cy="259045"/>
    <xdr:sp macro="" textlink="">
      <xdr:nvSpPr>
        <xdr:cNvPr id="198" name="テキスト ボックス 197"/>
        <xdr:cNvSpPr txBox="1"/>
      </xdr:nvSpPr>
      <xdr:spPr>
        <a:xfrm>
          <a:off x="3562427" y="1328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159995</xdr:rowOff>
    </xdr:from>
    <xdr:to>
      <xdr:col>4</xdr:col>
      <xdr:colOff>206375</xdr:colOff>
      <xdr:row>77</xdr:row>
      <xdr:rowOff>90145</xdr:rowOff>
    </xdr:to>
    <xdr:sp macro="" textlink="">
      <xdr:nvSpPr>
        <xdr:cNvPr id="199" name="円/楕円 198"/>
        <xdr:cNvSpPr/>
      </xdr:nvSpPr>
      <xdr:spPr>
        <a:xfrm>
          <a:off x="2857500" y="131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106672</xdr:rowOff>
    </xdr:from>
    <xdr:ext cx="469744" cy="259045"/>
    <xdr:sp macro="" textlink="">
      <xdr:nvSpPr>
        <xdr:cNvPr id="200" name="テキスト ボックス 199"/>
        <xdr:cNvSpPr txBox="1"/>
      </xdr:nvSpPr>
      <xdr:spPr>
        <a:xfrm>
          <a:off x="2673427" y="1296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13615</xdr:rowOff>
    </xdr:from>
    <xdr:to>
      <xdr:col>3</xdr:col>
      <xdr:colOff>3175</xdr:colOff>
      <xdr:row>77</xdr:row>
      <xdr:rowOff>115215</xdr:rowOff>
    </xdr:to>
    <xdr:sp macro="" textlink="">
      <xdr:nvSpPr>
        <xdr:cNvPr id="201" name="円/楕円 200"/>
        <xdr:cNvSpPr/>
      </xdr:nvSpPr>
      <xdr:spPr>
        <a:xfrm>
          <a:off x="1968500" y="132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106342</xdr:rowOff>
    </xdr:from>
    <xdr:ext cx="469744" cy="259045"/>
    <xdr:sp macro="" textlink="">
      <xdr:nvSpPr>
        <xdr:cNvPr id="202" name="テキスト ボックス 201"/>
        <xdr:cNvSpPr txBox="1"/>
      </xdr:nvSpPr>
      <xdr:spPr>
        <a:xfrm>
          <a:off x="1784427" y="1330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38684</xdr:rowOff>
    </xdr:from>
    <xdr:to>
      <xdr:col>1</xdr:col>
      <xdr:colOff>485775</xdr:colOff>
      <xdr:row>77</xdr:row>
      <xdr:rowOff>140284</xdr:rowOff>
    </xdr:to>
    <xdr:sp macro="" textlink="">
      <xdr:nvSpPr>
        <xdr:cNvPr id="203" name="円/楕円 202"/>
        <xdr:cNvSpPr/>
      </xdr:nvSpPr>
      <xdr:spPr>
        <a:xfrm>
          <a:off x="1079500" y="132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131411</xdr:rowOff>
    </xdr:from>
    <xdr:ext cx="469744" cy="259045"/>
    <xdr:sp macro="" textlink="">
      <xdr:nvSpPr>
        <xdr:cNvPr id="204" name="テキスト ボックス 203"/>
        <xdr:cNvSpPr txBox="1"/>
      </xdr:nvSpPr>
      <xdr:spPr>
        <a:xfrm>
          <a:off x="895427" y="1333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21056</xdr:rowOff>
    </xdr:from>
    <xdr:to>
      <xdr:col>6</xdr:col>
      <xdr:colOff>511175</xdr:colOff>
      <xdr:row>95</xdr:row>
      <xdr:rowOff>56883</xdr:rowOff>
    </xdr:to>
    <xdr:cxnSp macro="">
      <xdr:nvCxnSpPr>
        <xdr:cNvPr id="234" name="直線コネクタ 233"/>
        <xdr:cNvCxnSpPr/>
      </xdr:nvCxnSpPr>
      <xdr:spPr>
        <a:xfrm flipV="1">
          <a:off x="3797300" y="16308806"/>
          <a:ext cx="8382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56883</xdr:rowOff>
    </xdr:from>
    <xdr:to>
      <xdr:col>5</xdr:col>
      <xdr:colOff>358775</xdr:colOff>
      <xdr:row>95</xdr:row>
      <xdr:rowOff>117590</xdr:rowOff>
    </xdr:to>
    <xdr:cxnSp macro="">
      <xdr:nvCxnSpPr>
        <xdr:cNvPr id="237" name="直線コネクタ 236"/>
        <xdr:cNvCxnSpPr/>
      </xdr:nvCxnSpPr>
      <xdr:spPr>
        <a:xfrm flipV="1">
          <a:off x="2908300" y="16344633"/>
          <a:ext cx="889000" cy="6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117590</xdr:rowOff>
    </xdr:from>
    <xdr:to>
      <xdr:col>4</xdr:col>
      <xdr:colOff>155575</xdr:colOff>
      <xdr:row>95</xdr:row>
      <xdr:rowOff>119469</xdr:rowOff>
    </xdr:to>
    <xdr:cxnSp macro="">
      <xdr:nvCxnSpPr>
        <xdr:cNvPr id="240" name="直線コネクタ 239"/>
        <xdr:cNvCxnSpPr/>
      </xdr:nvCxnSpPr>
      <xdr:spPr>
        <a:xfrm flipV="1">
          <a:off x="2019300" y="16405340"/>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119114</xdr:rowOff>
    </xdr:from>
    <xdr:to>
      <xdr:col>2</xdr:col>
      <xdr:colOff>638175</xdr:colOff>
      <xdr:row>95</xdr:row>
      <xdr:rowOff>119469</xdr:rowOff>
    </xdr:to>
    <xdr:cxnSp macro="">
      <xdr:nvCxnSpPr>
        <xdr:cNvPr id="243" name="直線コネクタ 242"/>
        <xdr:cNvCxnSpPr/>
      </xdr:nvCxnSpPr>
      <xdr:spPr>
        <a:xfrm>
          <a:off x="1130300" y="16406864"/>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141706</xdr:rowOff>
    </xdr:from>
    <xdr:to>
      <xdr:col>6</xdr:col>
      <xdr:colOff>561975</xdr:colOff>
      <xdr:row>95</xdr:row>
      <xdr:rowOff>71856</xdr:rowOff>
    </xdr:to>
    <xdr:sp macro="" textlink="">
      <xdr:nvSpPr>
        <xdr:cNvPr id="253" name="円/楕円 252"/>
        <xdr:cNvSpPr/>
      </xdr:nvSpPr>
      <xdr:spPr>
        <a:xfrm>
          <a:off x="4584700" y="162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164583</xdr:rowOff>
    </xdr:from>
    <xdr:ext cx="534377" cy="259045"/>
    <xdr:sp macro="" textlink="">
      <xdr:nvSpPr>
        <xdr:cNvPr id="254" name="扶助費該当値テキスト"/>
        <xdr:cNvSpPr txBox="1"/>
      </xdr:nvSpPr>
      <xdr:spPr>
        <a:xfrm>
          <a:off x="4686300" y="161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85,842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6083</xdr:rowOff>
    </xdr:from>
    <xdr:to>
      <xdr:col>5</xdr:col>
      <xdr:colOff>409575</xdr:colOff>
      <xdr:row>95</xdr:row>
      <xdr:rowOff>107683</xdr:rowOff>
    </xdr:to>
    <xdr:sp macro="" textlink="">
      <xdr:nvSpPr>
        <xdr:cNvPr id="255" name="円/楕円 254"/>
        <xdr:cNvSpPr/>
      </xdr:nvSpPr>
      <xdr:spPr>
        <a:xfrm>
          <a:off x="3746500" y="162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124210</xdr:rowOff>
    </xdr:from>
    <xdr:ext cx="534377" cy="259045"/>
    <xdr:sp macro="" textlink="">
      <xdr:nvSpPr>
        <xdr:cNvPr id="256" name="テキスト ボックス 255"/>
        <xdr:cNvSpPr txBox="1"/>
      </xdr:nvSpPr>
      <xdr:spPr>
        <a:xfrm>
          <a:off x="3530111" y="1606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83,021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66790</xdr:rowOff>
    </xdr:from>
    <xdr:to>
      <xdr:col>4</xdr:col>
      <xdr:colOff>206375</xdr:colOff>
      <xdr:row>95</xdr:row>
      <xdr:rowOff>168390</xdr:rowOff>
    </xdr:to>
    <xdr:sp macro="" textlink="">
      <xdr:nvSpPr>
        <xdr:cNvPr id="257" name="円/楕円 256"/>
        <xdr:cNvSpPr/>
      </xdr:nvSpPr>
      <xdr:spPr>
        <a:xfrm>
          <a:off x="2857500" y="163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13467</xdr:rowOff>
    </xdr:from>
    <xdr:ext cx="534377" cy="259045"/>
    <xdr:sp macro="" textlink="">
      <xdr:nvSpPr>
        <xdr:cNvPr id="258" name="テキスト ボックス 257"/>
        <xdr:cNvSpPr txBox="1"/>
      </xdr:nvSpPr>
      <xdr:spPr>
        <a:xfrm>
          <a:off x="2641111" y="161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68669</xdr:rowOff>
    </xdr:from>
    <xdr:to>
      <xdr:col>3</xdr:col>
      <xdr:colOff>3175</xdr:colOff>
      <xdr:row>95</xdr:row>
      <xdr:rowOff>170269</xdr:rowOff>
    </xdr:to>
    <xdr:sp macro="" textlink="">
      <xdr:nvSpPr>
        <xdr:cNvPr id="259" name="円/楕円 258"/>
        <xdr:cNvSpPr/>
      </xdr:nvSpPr>
      <xdr:spPr>
        <a:xfrm>
          <a:off x="1968500" y="163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15346</xdr:rowOff>
    </xdr:from>
    <xdr:ext cx="534377" cy="259045"/>
    <xdr:sp macro="" textlink="">
      <xdr:nvSpPr>
        <xdr:cNvPr id="260" name="テキスト ボックス 259"/>
        <xdr:cNvSpPr txBox="1"/>
      </xdr:nvSpPr>
      <xdr:spPr>
        <a:xfrm>
          <a:off x="1752111" y="161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68314</xdr:rowOff>
    </xdr:from>
    <xdr:to>
      <xdr:col>1</xdr:col>
      <xdr:colOff>485775</xdr:colOff>
      <xdr:row>95</xdr:row>
      <xdr:rowOff>169914</xdr:rowOff>
    </xdr:to>
    <xdr:sp macro="" textlink="">
      <xdr:nvSpPr>
        <xdr:cNvPr id="261" name="円/楕円 260"/>
        <xdr:cNvSpPr/>
      </xdr:nvSpPr>
      <xdr:spPr>
        <a:xfrm>
          <a:off x="1079500" y="163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14991</xdr:rowOff>
    </xdr:from>
    <xdr:ext cx="534377" cy="259045"/>
    <xdr:sp macro="" textlink="">
      <xdr:nvSpPr>
        <xdr:cNvPr id="262" name="テキスト ボックス 261"/>
        <xdr:cNvSpPr txBox="1"/>
      </xdr:nvSpPr>
      <xdr:spPr>
        <a:xfrm>
          <a:off x="863111" y="161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33922</xdr:rowOff>
    </xdr:from>
    <xdr:to>
      <xdr:col>15</xdr:col>
      <xdr:colOff>180975</xdr:colOff>
      <xdr:row>38</xdr:row>
      <xdr:rowOff>49746</xdr:rowOff>
    </xdr:to>
    <xdr:cxnSp macro="">
      <xdr:nvCxnSpPr>
        <xdr:cNvPr id="291" name="直線コネクタ 290"/>
        <xdr:cNvCxnSpPr/>
      </xdr:nvCxnSpPr>
      <xdr:spPr>
        <a:xfrm flipV="1">
          <a:off x="9639300" y="6549022"/>
          <a:ext cx="8382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49746</xdr:rowOff>
    </xdr:from>
    <xdr:to>
      <xdr:col>14</xdr:col>
      <xdr:colOff>28575</xdr:colOff>
      <xdr:row>38</xdr:row>
      <xdr:rowOff>56832</xdr:rowOff>
    </xdr:to>
    <xdr:cxnSp macro="">
      <xdr:nvCxnSpPr>
        <xdr:cNvPr id="294" name="直線コネクタ 293"/>
        <xdr:cNvCxnSpPr/>
      </xdr:nvCxnSpPr>
      <xdr:spPr>
        <a:xfrm flipV="1">
          <a:off x="8750300" y="6564846"/>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56832</xdr:rowOff>
    </xdr:from>
    <xdr:to>
      <xdr:col>12</xdr:col>
      <xdr:colOff>511175</xdr:colOff>
      <xdr:row>38</xdr:row>
      <xdr:rowOff>60947</xdr:rowOff>
    </xdr:to>
    <xdr:cxnSp macro="">
      <xdr:nvCxnSpPr>
        <xdr:cNvPr id="297" name="直線コネクタ 296"/>
        <xdr:cNvCxnSpPr/>
      </xdr:nvCxnSpPr>
      <xdr:spPr>
        <a:xfrm flipV="1">
          <a:off x="7861300" y="657193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53036</xdr:rowOff>
    </xdr:from>
    <xdr:to>
      <xdr:col>11</xdr:col>
      <xdr:colOff>307975</xdr:colOff>
      <xdr:row>38</xdr:row>
      <xdr:rowOff>60947</xdr:rowOff>
    </xdr:to>
    <xdr:cxnSp macro="">
      <xdr:nvCxnSpPr>
        <xdr:cNvPr id="300" name="直線コネクタ 299"/>
        <xdr:cNvCxnSpPr/>
      </xdr:nvCxnSpPr>
      <xdr:spPr>
        <a:xfrm>
          <a:off x="6972300" y="6568136"/>
          <a:ext cx="889000" cy="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154572</xdr:rowOff>
    </xdr:from>
    <xdr:to>
      <xdr:col>15</xdr:col>
      <xdr:colOff>231775</xdr:colOff>
      <xdr:row>38</xdr:row>
      <xdr:rowOff>84722</xdr:rowOff>
    </xdr:to>
    <xdr:sp macro="" textlink="">
      <xdr:nvSpPr>
        <xdr:cNvPr id="310" name="円/楕円 309"/>
        <xdr:cNvSpPr/>
      </xdr:nvSpPr>
      <xdr:spPr>
        <a:xfrm>
          <a:off x="10426700" y="64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69499</xdr:rowOff>
    </xdr:from>
    <xdr:ext cx="534377" cy="259045"/>
    <xdr:sp macro="" textlink="">
      <xdr:nvSpPr>
        <xdr:cNvPr id="311" name="補助費等該当値テキスト"/>
        <xdr:cNvSpPr txBox="1"/>
      </xdr:nvSpPr>
      <xdr:spPr>
        <a:xfrm>
          <a:off x="10528300" y="64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170396</xdr:rowOff>
    </xdr:from>
    <xdr:to>
      <xdr:col>14</xdr:col>
      <xdr:colOff>79375</xdr:colOff>
      <xdr:row>38</xdr:row>
      <xdr:rowOff>100546</xdr:rowOff>
    </xdr:to>
    <xdr:sp macro="" textlink="">
      <xdr:nvSpPr>
        <xdr:cNvPr id="312" name="円/楕円 311"/>
        <xdr:cNvSpPr/>
      </xdr:nvSpPr>
      <xdr:spPr>
        <a:xfrm>
          <a:off x="9588500" y="65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91673</xdr:rowOff>
    </xdr:from>
    <xdr:ext cx="534377" cy="259045"/>
    <xdr:sp macro="" textlink="">
      <xdr:nvSpPr>
        <xdr:cNvPr id="313" name="テキスト ボックス 312"/>
        <xdr:cNvSpPr txBox="1"/>
      </xdr:nvSpPr>
      <xdr:spPr>
        <a:xfrm>
          <a:off x="9372111"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6032</xdr:rowOff>
    </xdr:from>
    <xdr:to>
      <xdr:col>12</xdr:col>
      <xdr:colOff>561975</xdr:colOff>
      <xdr:row>38</xdr:row>
      <xdr:rowOff>107632</xdr:rowOff>
    </xdr:to>
    <xdr:sp macro="" textlink="">
      <xdr:nvSpPr>
        <xdr:cNvPr id="314" name="円/楕円 313"/>
        <xdr:cNvSpPr/>
      </xdr:nvSpPr>
      <xdr:spPr>
        <a:xfrm>
          <a:off x="8699500" y="65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98759</xdr:rowOff>
    </xdr:from>
    <xdr:ext cx="534377" cy="259045"/>
    <xdr:sp macro="" textlink="">
      <xdr:nvSpPr>
        <xdr:cNvPr id="315" name="テキスト ボックス 314"/>
        <xdr:cNvSpPr txBox="1"/>
      </xdr:nvSpPr>
      <xdr:spPr>
        <a:xfrm>
          <a:off x="8483111" y="661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10147</xdr:rowOff>
    </xdr:from>
    <xdr:to>
      <xdr:col>11</xdr:col>
      <xdr:colOff>358775</xdr:colOff>
      <xdr:row>38</xdr:row>
      <xdr:rowOff>111747</xdr:rowOff>
    </xdr:to>
    <xdr:sp macro="" textlink="">
      <xdr:nvSpPr>
        <xdr:cNvPr id="316" name="円/楕円 315"/>
        <xdr:cNvSpPr/>
      </xdr:nvSpPr>
      <xdr:spPr>
        <a:xfrm>
          <a:off x="7810500" y="65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102874</xdr:rowOff>
    </xdr:from>
    <xdr:ext cx="534377" cy="259045"/>
    <xdr:sp macro="" textlink="">
      <xdr:nvSpPr>
        <xdr:cNvPr id="317" name="テキスト ボックス 316"/>
        <xdr:cNvSpPr txBox="1"/>
      </xdr:nvSpPr>
      <xdr:spPr>
        <a:xfrm>
          <a:off x="7594111" y="66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2236</xdr:rowOff>
    </xdr:from>
    <xdr:to>
      <xdr:col>10</xdr:col>
      <xdr:colOff>155575</xdr:colOff>
      <xdr:row>38</xdr:row>
      <xdr:rowOff>103836</xdr:rowOff>
    </xdr:to>
    <xdr:sp macro="" textlink="">
      <xdr:nvSpPr>
        <xdr:cNvPr id="318" name="円/楕円 317"/>
        <xdr:cNvSpPr/>
      </xdr:nvSpPr>
      <xdr:spPr>
        <a:xfrm>
          <a:off x="6921500" y="65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94963</xdr:rowOff>
    </xdr:from>
    <xdr:ext cx="534377" cy="259045"/>
    <xdr:sp macro="" textlink="">
      <xdr:nvSpPr>
        <xdr:cNvPr id="319" name="テキスト ボックス 318"/>
        <xdr:cNvSpPr txBox="1"/>
      </xdr:nvSpPr>
      <xdr:spPr>
        <a:xfrm>
          <a:off x="6705111" y="661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161059</xdr:rowOff>
    </xdr:from>
    <xdr:to>
      <xdr:col>15</xdr:col>
      <xdr:colOff>180975</xdr:colOff>
      <xdr:row>58</xdr:row>
      <xdr:rowOff>55956</xdr:rowOff>
    </xdr:to>
    <xdr:cxnSp macro="">
      <xdr:nvCxnSpPr>
        <xdr:cNvPr id="348" name="直線コネクタ 347"/>
        <xdr:cNvCxnSpPr/>
      </xdr:nvCxnSpPr>
      <xdr:spPr>
        <a:xfrm>
          <a:off x="9639300" y="9933709"/>
          <a:ext cx="838200" cy="6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161059</xdr:rowOff>
    </xdr:from>
    <xdr:to>
      <xdr:col>14</xdr:col>
      <xdr:colOff>28575</xdr:colOff>
      <xdr:row>58</xdr:row>
      <xdr:rowOff>18889</xdr:rowOff>
    </xdr:to>
    <xdr:cxnSp macro="">
      <xdr:nvCxnSpPr>
        <xdr:cNvPr id="351" name="直線コネクタ 350"/>
        <xdr:cNvCxnSpPr/>
      </xdr:nvCxnSpPr>
      <xdr:spPr>
        <a:xfrm flipV="1">
          <a:off x="8750300" y="9933709"/>
          <a:ext cx="889000" cy="2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18889</xdr:rowOff>
    </xdr:from>
    <xdr:to>
      <xdr:col>12</xdr:col>
      <xdr:colOff>511175</xdr:colOff>
      <xdr:row>58</xdr:row>
      <xdr:rowOff>61191</xdr:rowOff>
    </xdr:to>
    <xdr:cxnSp macro="">
      <xdr:nvCxnSpPr>
        <xdr:cNvPr id="354" name="直線コネクタ 353"/>
        <xdr:cNvCxnSpPr/>
      </xdr:nvCxnSpPr>
      <xdr:spPr>
        <a:xfrm flipV="1">
          <a:off x="7861300" y="9962989"/>
          <a:ext cx="889000" cy="4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61191</xdr:rowOff>
    </xdr:from>
    <xdr:to>
      <xdr:col>11</xdr:col>
      <xdr:colOff>307975</xdr:colOff>
      <xdr:row>58</xdr:row>
      <xdr:rowOff>118070</xdr:rowOff>
    </xdr:to>
    <xdr:cxnSp macro="">
      <xdr:nvCxnSpPr>
        <xdr:cNvPr id="357" name="直線コネクタ 356"/>
        <xdr:cNvCxnSpPr/>
      </xdr:nvCxnSpPr>
      <xdr:spPr>
        <a:xfrm flipV="1">
          <a:off x="6972300" y="10005291"/>
          <a:ext cx="889000" cy="5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5156</xdr:rowOff>
    </xdr:from>
    <xdr:to>
      <xdr:col>15</xdr:col>
      <xdr:colOff>231775</xdr:colOff>
      <xdr:row>58</xdr:row>
      <xdr:rowOff>106756</xdr:rowOff>
    </xdr:to>
    <xdr:sp macro="" textlink="">
      <xdr:nvSpPr>
        <xdr:cNvPr id="367" name="円/楕円 366"/>
        <xdr:cNvSpPr/>
      </xdr:nvSpPr>
      <xdr:spPr>
        <a:xfrm>
          <a:off x="10426700" y="99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68"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41,980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110259</xdr:rowOff>
    </xdr:from>
    <xdr:to>
      <xdr:col>14</xdr:col>
      <xdr:colOff>79375</xdr:colOff>
      <xdr:row>58</xdr:row>
      <xdr:rowOff>40409</xdr:rowOff>
    </xdr:to>
    <xdr:sp macro="" textlink="">
      <xdr:nvSpPr>
        <xdr:cNvPr id="369" name="円/楕円 368"/>
        <xdr:cNvSpPr/>
      </xdr:nvSpPr>
      <xdr:spPr>
        <a:xfrm>
          <a:off x="9588500" y="98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31536</xdr:rowOff>
    </xdr:from>
    <xdr:ext cx="534377" cy="259045"/>
    <xdr:sp macro="" textlink="">
      <xdr:nvSpPr>
        <xdr:cNvPr id="370" name="テキスト ボックス 369"/>
        <xdr:cNvSpPr txBox="1"/>
      </xdr:nvSpPr>
      <xdr:spPr>
        <a:xfrm>
          <a:off x="9372111" y="997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139539</xdr:rowOff>
    </xdr:from>
    <xdr:to>
      <xdr:col>12</xdr:col>
      <xdr:colOff>561975</xdr:colOff>
      <xdr:row>58</xdr:row>
      <xdr:rowOff>69689</xdr:rowOff>
    </xdr:to>
    <xdr:sp macro="" textlink="">
      <xdr:nvSpPr>
        <xdr:cNvPr id="371" name="円/楕円 370"/>
        <xdr:cNvSpPr/>
      </xdr:nvSpPr>
      <xdr:spPr>
        <a:xfrm>
          <a:off x="8699500" y="99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60816</xdr:rowOff>
    </xdr:from>
    <xdr:ext cx="534377" cy="259045"/>
    <xdr:sp macro="" textlink="">
      <xdr:nvSpPr>
        <xdr:cNvPr id="372" name="テキスト ボックス 371"/>
        <xdr:cNvSpPr txBox="1"/>
      </xdr:nvSpPr>
      <xdr:spPr>
        <a:xfrm>
          <a:off x="8483111" y="1000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10391</xdr:rowOff>
    </xdr:from>
    <xdr:to>
      <xdr:col>11</xdr:col>
      <xdr:colOff>358775</xdr:colOff>
      <xdr:row>58</xdr:row>
      <xdr:rowOff>111991</xdr:rowOff>
    </xdr:to>
    <xdr:sp macro="" textlink="">
      <xdr:nvSpPr>
        <xdr:cNvPr id="373" name="円/楕円 372"/>
        <xdr:cNvSpPr/>
      </xdr:nvSpPr>
      <xdr:spPr>
        <a:xfrm>
          <a:off x="7810500" y="99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103118</xdr:rowOff>
    </xdr:from>
    <xdr:ext cx="534377" cy="259045"/>
    <xdr:sp macro="" textlink="">
      <xdr:nvSpPr>
        <xdr:cNvPr id="374" name="テキスト ボックス 373"/>
        <xdr:cNvSpPr txBox="1"/>
      </xdr:nvSpPr>
      <xdr:spPr>
        <a:xfrm>
          <a:off x="7594111" y="1004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67270</xdr:rowOff>
    </xdr:from>
    <xdr:to>
      <xdr:col>10</xdr:col>
      <xdr:colOff>155575</xdr:colOff>
      <xdr:row>58</xdr:row>
      <xdr:rowOff>168870</xdr:rowOff>
    </xdr:to>
    <xdr:sp macro="" textlink="">
      <xdr:nvSpPr>
        <xdr:cNvPr id="375" name="円/楕円 374"/>
        <xdr:cNvSpPr/>
      </xdr:nvSpPr>
      <xdr:spPr>
        <a:xfrm>
          <a:off x="6921500" y="100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159997</xdr:rowOff>
    </xdr:from>
    <xdr:ext cx="534377" cy="259045"/>
    <xdr:sp macro="" textlink="">
      <xdr:nvSpPr>
        <xdr:cNvPr id="376" name="テキスト ボックス 375"/>
        <xdr:cNvSpPr txBox="1"/>
      </xdr:nvSpPr>
      <xdr:spPr>
        <a:xfrm>
          <a:off x="6705111" y="101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29714</xdr:rowOff>
    </xdr:from>
    <xdr:to>
      <xdr:col>15</xdr:col>
      <xdr:colOff>180975</xdr:colOff>
      <xdr:row>77</xdr:row>
      <xdr:rowOff>40173</xdr:rowOff>
    </xdr:to>
    <xdr:cxnSp macro="">
      <xdr:nvCxnSpPr>
        <xdr:cNvPr id="401" name="直線コネクタ 400"/>
        <xdr:cNvCxnSpPr/>
      </xdr:nvCxnSpPr>
      <xdr:spPr>
        <a:xfrm flipV="1">
          <a:off x="9639300" y="13231364"/>
          <a:ext cx="8382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2"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150364</xdr:rowOff>
    </xdr:from>
    <xdr:to>
      <xdr:col>15</xdr:col>
      <xdr:colOff>231775</xdr:colOff>
      <xdr:row>77</xdr:row>
      <xdr:rowOff>80514</xdr:rowOff>
    </xdr:to>
    <xdr:sp macro="" textlink="">
      <xdr:nvSpPr>
        <xdr:cNvPr id="411" name="円/楕円 410"/>
        <xdr:cNvSpPr/>
      </xdr:nvSpPr>
      <xdr:spPr>
        <a:xfrm>
          <a:off x="10426700" y="131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1791</xdr:rowOff>
    </xdr:from>
    <xdr:ext cx="534377" cy="259045"/>
    <xdr:sp macro="" textlink="">
      <xdr:nvSpPr>
        <xdr:cNvPr id="412" name="普通建設事業費 （ うち新規整備　）該当値テキスト"/>
        <xdr:cNvSpPr txBox="1"/>
      </xdr:nvSpPr>
      <xdr:spPr>
        <a:xfrm>
          <a:off x="10528300" y="1303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160823</xdr:rowOff>
    </xdr:from>
    <xdr:to>
      <xdr:col>14</xdr:col>
      <xdr:colOff>79375</xdr:colOff>
      <xdr:row>77</xdr:row>
      <xdr:rowOff>90973</xdr:rowOff>
    </xdr:to>
    <xdr:sp macro="" textlink="">
      <xdr:nvSpPr>
        <xdr:cNvPr id="413" name="円/楕円 412"/>
        <xdr:cNvSpPr/>
      </xdr:nvSpPr>
      <xdr:spPr>
        <a:xfrm>
          <a:off x="9588500" y="131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82100</xdr:rowOff>
    </xdr:from>
    <xdr:ext cx="534377" cy="259045"/>
    <xdr:sp macro="" textlink="">
      <xdr:nvSpPr>
        <xdr:cNvPr id="414" name="テキスト ボックス 413"/>
        <xdr:cNvSpPr txBox="1"/>
      </xdr:nvSpPr>
      <xdr:spPr>
        <a:xfrm>
          <a:off x="9372111" y="132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118766</xdr:rowOff>
    </xdr:from>
    <xdr:to>
      <xdr:col>15</xdr:col>
      <xdr:colOff>180975</xdr:colOff>
      <xdr:row>98</xdr:row>
      <xdr:rowOff>48816</xdr:rowOff>
    </xdr:to>
    <xdr:cxnSp macro="">
      <xdr:nvCxnSpPr>
        <xdr:cNvPr id="445" name="直線コネクタ 444"/>
        <xdr:cNvCxnSpPr/>
      </xdr:nvCxnSpPr>
      <xdr:spPr>
        <a:xfrm>
          <a:off x="9639300" y="16235066"/>
          <a:ext cx="838200" cy="6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169466</xdr:rowOff>
    </xdr:from>
    <xdr:to>
      <xdr:col>15</xdr:col>
      <xdr:colOff>231775</xdr:colOff>
      <xdr:row>98</xdr:row>
      <xdr:rowOff>99616</xdr:rowOff>
    </xdr:to>
    <xdr:sp macro="" textlink="">
      <xdr:nvSpPr>
        <xdr:cNvPr id="455" name="円/楕円 454"/>
        <xdr:cNvSpPr/>
      </xdr:nvSpPr>
      <xdr:spPr>
        <a:xfrm>
          <a:off x="10426700" y="1680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147893</xdr:rowOff>
    </xdr:from>
    <xdr:ext cx="469744" cy="259045"/>
    <xdr:sp macro="" textlink="">
      <xdr:nvSpPr>
        <xdr:cNvPr id="456" name="普通建設事業費 （ うち更新整備　）該当値テキスト"/>
        <xdr:cNvSpPr txBox="1"/>
      </xdr:nvSpPr>
      <xdr:spPr>
        <a:xfrm>
          <a:off x="10528300" y="1677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67966</xdr:rowOff>
    </xdr:from>
    <xdr:to>
      <xdr:col>14</xdr:col>
      <xdr:colOff>79375</xdr:colOff>
      <xdr:row>94</xdr:row>
      <xdr:rowOff>169566</xdr:rowOff>
    </xdr:to>
    <xdr:sp macro="" textlink="">
      <xdr:nvSpPr>
        <xdr:cNvPr id="457" name="円/楕円 456"/>
        <xdr:cNvSpPr/>
      </xdr:nvSpPr>
      <xdr:spPr>
        <a:xfrm>
          <a:off x="9588500" y="1618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160693</xdr:rowOff>
    </xdr:from>
    <xdr:ext cx="534377" cy="259045"/>
    <xdr:sp macro="" textlink="">
      <xdr:nvSpPr>
        <xdr:cNvPr id="458" name="テキスト ボックス 457"/>
        <xdr:cNvSpPr txBox="1"/>
      </xdr:nvSpPr>
      <xdr:spPr>
        <a:xfrm>
          <a:off x="9372111" y="1627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92583</xdr:rowOff>
    </xdr:from>
    <xdr:to>
      <xdr:col>23</xdr:col>
      <xdr:colOff>517525</xdr:colOff>
      <xdr:row>39</xdr:row>
      <xdr:rowOff>44450</xdr:rowOff>
    </xdr:to>
    <xdr:cxnSp macro="">
      <xdr:nvCxnSpPr>
        <xdr:cNvPr id="487" name="直線コネクタ 486"/>
        <xdr:cNvCxnSpPr/>
      </xdr:nvCxnSpPr>
      <xdr:spPr>
        <a:xfrm>
          <a:off x="15481300" y="6607683"/>
          <a:ext cx="838200" cy="1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92583</xdr:rowOff>
    </xdr:from>
    <xdr:to>
      <xdr:col>22</xdr:col>
      <xdr:colOff>365125</xdr:colOff>
      <xdr:row>38</xdr:row>
      <xdr:rowOff>145669</xdr:rowOff>
    </xdr:to>
    <xdr:cxnSp macro="">
      <xdr:nvCxnSpPr>
        <xdr:cNvPr id="490" name="直線コネクタ 489"/>
        <xdr:cNvCxnSpPr/>
      </xdr:nvCxnSpPr>
      <xdr:spPr>
        <a:xfrm flipV="1">
          <a:off x="14592300" y="660768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140335</xdr:rowOff>
    </xdr:from>
    <xdr:to>
      <xdr:col>21</xdr:col>
      <xdr:colOff>161925</xdr:colOff>
      <xdr:row>38</xdr:row>
      <xdr:rowOff>145669</xdr:rowOff>
    </xdr:to>
    <xdr:cxnSp macro="">
      <xdr:nvCxnSpPr>
        <xdr:cNvPr id="493" name="直線コネクタ 492"/>
        <xdr:cNvCxnSpPr/>
      </xdr:nvCxnSpPr>
      <xdr:spPr>
        <a:xfrm>
          <a:off x="13703300" y="665543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140335</xdr:rowOff>
    </xdr:from>
    <xdr:to>
      <xdr:col>19</xdr:col>
      <xdr:colOff>644525</xdr:colOff>
      <xdr:row>39</xdr:row>
      <xdr:rowOff>31750</xdr:rowOff>
    </xdr:to>
    <xdr:cxnSp macro="">
      <xdr:nvCxnSpPr>
        <xdr:cNvPr id="496" name="直線コネクタ 495"/>
        <xdr:cNvCxnSpPr/>
      </xdr:nvCxnSpPr>
      <xdr:spPr>
        <a:xfrm flipV="1">
          <a:off x="12814300" y="66554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41783</xdr:rowOff>
    </xdr:from>
    <xdr:to>
      <xdr:col>22</xdr:col>
      <xdr:colOff>415925</xdr:colOff>
      <xdr:row>38</xdr:row>
      <xdr:rowOff>143383</xdr:rowOff>
    </xdr:to>
    <xdr:sp macro="" textlink="">
      <xdr:nvSpPr>
        <xdr:cNvPr id="508" name="円/楕円 507"/>
        <xdr:cNvSpPr/>
      </xdr:nvSpPr>
      <xdr:spPr>
        <a:xfrm>
          <a:off x="15430500" y="65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134510</xdr:rowOff>
    </xdr:from>
    <xdr:ext cx="378565" cy="259045"/>
    <xdr:sp macro="" textlink="">
      <xdr:nvSpPr>
        <xdr:cNvPr id="509" name="テキスト ボックス 508"/>
        <xdr:cNvSpPr txBox="1"/>
      </xdr:nvSpPr>
      <xdr:spPr>
        <a:xfrm>
          <a:off x="15292017" y="664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94869</xdr:rowOff>
    </xdr:from>
    <xdr:to>
      <xdr:col>21</xdr:col>
      <xdr:colOff>212725</xdr:colOff>
      <xdr:row>39</xdr:row>
      <xdr:rowOff>25019</xdr:rowOff>
    </xdr:to>
    <xdr:sp macro="" textlink="">
      <xdr:nvSpPr>
        <xdr:cNvPr id="510" name="円/楕円 509"/>
        <xdr:cNvSpPr/>
      </xdr:nvSpPr>
      <xdr:spPr>
        <a:xfrm>
          <a:off x="14541500" y="66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16146</xdr:rowOff>
    </xdr:from>
    <xdr:ext cx="378565" cy="259045"/>
    <xdr:sp macro="" textlink="">
      <xdr:nvSpPr>
        <xdr:cNvPr id="511" name="テキスト ボックス 510"/>
        <xdr:cNvSpPr txBox="1"/>
      </xdr:nvSpPr>
      <xdr:spPr>
        <a:xfrm>
          <a:off x="14403017" y="670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89535</xdr:rowOff>
    </xdr:from>
    <xdr:to>
      <xdr:col>20</xdr:col>
      <xdr:colOff>9525</xdr:colOff>
      <xdr:row>39</xdr:row>
      <xdr:rowOff>19685</xdr:rowOff>
    </xdr:to>
    <xdr:sp macro="" textlink="">
      <xdr:nvSpPr>
        <xdr:cNvPr id="512" name="円/楕円 511"/>
        <xdr:cNvSpPr/>
      </xdr:nvSpPr>
      <xdr:spPr>
        <a:xfrm>
          <a:off x="136525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10812</xdr:rowOff>
    </xdr:from>
    <xdr:ext cx="378565" cy="259045"/>
    <xdr:sp macro="" textlink="">
      <xdr:nvSpPr>
        <xdr:cNvPr id="513" name="テキスト ボックス 512"/>
        <xdr:cNvSpPr txBox="1"/>
      </xdr:nvSpPr>
      <xdr:spPr>
        <a:xfrm>
          <a:off x="13514017"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152400</xdr:rowOff>
    </xdr:from>
    <xdr:to>
      <xdr:col>18</xdr:col>
      <xdr:colOff>492125</xdr:colOff>
      <xdr:row>39</xdr:row>
      <xdr:rowOff>82550</xdr:rowOff>
    </xdr:to>
    <xdr:sp macro="" textlink="">
      <xdr:nvSpPr>
        <xdr:cNvPr id="514" name="円/楕円 513"/>
        <xdr:cNvSpPr/>
      </xdr:nvSpPr>
      <xdr:spPr>
        <a:xfrm>
          <a:off x="12763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73677</xdr:rowOff>
    </xdr:from>
    <xdr:ext cx="378565" cy="259045"/>
    <xdr:sp macro="" textlink="">
      <xdr:nvSpPr>
        <xdr:cNvPr id="515" name="テキスト ボックス 514"/>
        <xdr:cNvSpPr txBox="1"/>
      </xdr:nvSpPr>
      <xdr:spPr>
        <a:xfrm>
          <a:off x="12625017" y="6760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140141</xdr:rowOff>
    </xdr:from>
    <xdr:to>
      <xdr:col>23</xdr:col>
      <xdr:colOff>517525</xdr:colOff>
      <xdr:row>76</xdr:row>
      <xdr:rowOff>2377</xdr:rowOff>
    </xdr:to>
    <xdr:cxnSp macro="">
      <xdr:nvCxnSpPr>
        <xdr:cNvPr id="595" name="直線コネクタ 594"/>
        <xdr:cNvCxnSpPr/>
      </xdr:nvCxnSpPr>
      <xdr:spPr>
        <a:xfrm>
          <a:off x="15481300" y="12998891"/>
          <a:ext cx="838200" cy="3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140141</xdr:rowOff>
    </xdr:from>
    <xdr:to>
      <xdr:col>22</xdr:col>
      <xdr:colOff>365125</xdr:colOff>
      <xdr:row>75</xdr:row>
      <xdr:rowOff>150853</xdr:rowOff>
    </xdr:to>
    <xdr:cxnSp macro="">
      <xdr:nvCxnSpPr>
        <xdr:cNvPr id="598" name="直線コネクタ 597"/>
        <xdr:cNvCxnSpPr/>
      </xdr:nvCxnSpPr>
      <xdr:spPr>
        <a:xfrm flipV="1">
          <a:off x="14592300" y="12998891"/>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150853</xdr:rowOff>
    </xdr:from>
    <xdr:to>
      <xdr:col>21</xdr:col>
      <xdr:colOff>161925</xdr:colOff>
      <xdr:row>75</xdr:row>
      <xdr:rowOff>151081</xdr:rowOff>
    </xdr:to>
    <xdr:cxnSp macro="">
      <xdr:nvCxnSpPr>
        <xdr:cNvPr id="601" name="直線コネクタ 600"/>
        <xdr:cNvCxnSpPr/>
      </xdr:nvCxnSpPr>
      <xdr:spPr>
        <a:xfrm flipV="1">
          <a:off x="13703300" y="1300960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102193</xdr:rowOff>
    </xdr:from>
    <xdr:to>
      <xdr:col>19</xdr:col>
      <xdr:colOff>644525</xdr:colOff>
      <xdr:row>75</xdr:row>
      <xdr:rowOff>151081</xdr:rowOff>
    </xdr:to>
    <xdr:cxnSp macro="">
      <xdr:nvCxnSpPr>
        <xdr:cNvPr id="604" name="直線コネクタ 603"/>
        <xdr:cNvCxnSpPr/>
      </xdr:nvCxnSpPr>
      <xdr:spPr>
        <a:xfrm>
          <a:off x="12814300" y="12960943"/>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123027</xdr:rowOff>
    </xdr:from>
    <xdr:to>
      <xdr:col>23</xdr:col>
      <xdr:colOff>568325</xdr:colOff>
      <xdr:row>76</xdr:row>
      <xdr:rowOff>53177</xdr:rowOff>
    </xdr:to>
    <xdr:sp macro="" textlink="">
      <xdr:nvSpPr>
        <xdr:cNvPr id="614" name="円/楕円 613"/>
        <xdr:cNvSpPr/>
      </xdr:nvSpPr>
      <xdr:spPr>
        <a:xfrm>
          <a:off x="16268700" y="129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145904</xdr:rowOff>
    </xdr:from>
    <xdr:ext cx="534377" cy="259045"/>
    <xdr:sp macro="" textlink="">
      <xdr:nvSpPr>
        <xdr:cNvPr id="615" name="公債費該当値テキスト"/>
        <xdr:cNvSpPr txBox="1"/>
      </xdr:nvSpPr>
      <xdr:spPr>
        <a:xfrm>
          <a:off x="16370300" y="12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37,410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89341</xdr:rowOff>
    </xdr:from>
    <xdr:to>
      <xdr:col>22</xdr:col>
      <xdr:colOff>415925</xdr:colOff>
      <xdr:row>76</xdr:row>
      <xdr:rowOff>19490</xdr:rowOff>
    </xdr:to>
    <xdr:sp macro="" textlink="">
      <xdr:nvSpPr>
        <xdr:cNvPr id="616" name="円/楕円 615"/>
        <xdr:cNvSpPr/>
      </xdr:nvSpPr>
      <xdr:spPr>
        <a:xfrm>
          <a:off x="15430500" y="12948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10617</xdr:rowOff>
    </xdr:from>
    <xdr:ext cx="534377" cy="259045"/>
    <xdr:sp macro="" textlink="">
      <xdr:nvSpPr>
        <xdr:cNvPr id="617" name="テキスト ボックス 616"/>
        <xdr:cNvSpPr txBox="1"/>
      </xdr:nvSpPr>
      <xdr:spPr>
        <a:xfrm>
          <a:off x="15214111" y="1304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100052</xdr:rowOff>
    </xdr:from>
    <xdr:to>
      <xdr:col>21</xdr:col>
      <xdr:colOff>212725</xdr:colOff>
      <xdr:row>76</xdr:row>
      <xdr:rowOff>30203</xdr:rowOff>
    </xdr:to>
    <xdr:sp macro="" textlink="">
      <xdr:nvSpPr>
        <xdr:cNvPr id="618" name="円/楕円 617"/>
        <xdr:cNvSpPr/>
      </xdr:nvSpPr>
      <xdr:spPr>
        <a:xfrm>
          <a:off x="14541500" y="129588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21330</xdr:rowOff>
    </xdr:from>
    <xdr:ext cx="534377" cy="259045"/>
    <xdr:sp macro="" textlink="">
      <xdr:nvSpPr>
        <xdr:cNvPr id="619" name="テキスト ボックス 618"/>
        <xdr:cNvSpPr txBox="1"/>
      </xdr:nvSpPr>
      <xdr:spPr>
        <a:xfrm>
          <a:off x="14325111" y="130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100281</xdr:rowOff>
    </xdr:from>
    <xdr:to>
      <xdr:col>20</xdr:col>
      <xdr:colOff>9525</xdr:colOff>
      <xdr:row>76</xdr:row>
      <xdr:rowOff>30431</xdr:rowOff>
    </xdr:to>
    <xdr:sp macro="" textlink="">
      <xdr:nvSpPr>
        <xdr:cNvPr id="620" name="円/楕円 619"/>
        <xdr:cNvSpPr/>
      </xdr:nvSpPr>
      <xdr:spPr>
        <a:xfrm>
          <a:off x="13652500" y="129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21558</xdr:rowOff>
    </xdr:from>
    <xdr:ext cx="534377" cy="259045"/>
    <xdr:sp macro="" textlink="">
      <xdr:nvSpPr>
        <xdr:cNvPr id="621" name="テキスト ボックス 620"/>
        <xdr:cNvSpPr txBox="1"/>
      </xdr:nvSpPr>
      <xdr:spPr>
        <a:xfrm>
          <a:off x="13436111" y="1305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51393</xdr:rowOff>
    </xdr:from>
    <xdr:to>
      <xdr:col>18</xdr:col>
      <xdr:colOff>492125</xdr:colOff>
      <xdr:row>75</xdr:row>
      <xdr:rowOff>152992</xdr:rowOff>
    </xdr:to>
    <xdr:sp macro="" textlink="">
      <xdr:nvSpPr>
        <xdr:cNvPr id="622" name="円/楕円 621"/>
        <xdr:cNvSpPr/>
      </xdr:nvSpPr>
      <xdr:spPr>
        <a:xfrm>
          <a:off x="12763500" y="129101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144121</xdr:rowOff>
    </xdr:from>
    <xdr:ext cx="534377" cy="259045"/>
    <xdr:sp macro="" textlink="">
      <xdr:nvSpPr>
        <xdr:cNvPr id="623" name="テキスト ボックス 622"/>
        <xdr:cNvSpPr txBox="1"/>
      </xdr:nvSpPr>
      <xdr:spPr>
        <a:xfrm>
          <a:off x="12547111" y="130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1556</xdr:rowOff>
    </xdr:from>
    <xdr:to>
      <xdr:col>23</xdr:col>
      <xdr:colOff>517525</xdr:colOff>
      <xdr:row>98</xdr:row>
      <xdr:rowOff>6449</xdr:rowOff>
    </xdr:to>
    <xdr:cxnSp macro="">
      <xdr:nvCxnSpPr>
        <xdr:cNvPr id="648" name="直線コネクタ 647"/>
        <xdr:cNvCxnSpPr/>
      </xdr:nvCxnSpPr>
      <xdr:spPr>
        <a:xfrm>
          <a:off x="15481300" y="16803656"/>
          <a:ext cx="8382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1556</xdr:rowOff>
    </xdr:from>
    <xdr:to>
      <xdr:col>22</xdr:col>
      <xdr:colOff>365125</xdr:colOff>
      <xdr:row>98</xdr:row>
      <xdr:rowOff>5843</xdr:rowOff>
    </xdr:to>
    <xdr:cxnSp macro="">
      <xdr:nvCxnSpPr>
        <xdr:cNvPr id="651" name="直線コネクタ 650"/>
        <xdr:cNvCxnSpPr/>
      </xdr:nvCxnSpPr>
      <xdr:spPr>
        <a:xfrm flipV="1">
          <a:off x="14592300" y="16803656"/>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357</xdr:rowOff>
    </xdr:from>
    <xdr:to>
      <xdr:col>21</xdr:col>
      <xdr:colOff>161925</xdr:colOff>
      <xdr:row>98</xdr:row>
      <xdr:rowOff>5843</xdr:rowOff>
    </xdr:to>
    <xdr:cxnSp macro="">
      <xdr:nvCxnSpPr>
        <xdr:cNvPr id="654" name="直線コネクタ 653"/>
        <xdr:cNvCxnSpPr/>
      </xdr:nvCxnSpPr>
      <xdr:spPr>
        <a:xfrm>
          <a:off x="13703300" y="16802457"/>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163623</xdr:rowOff>
    </xdr:from>
    <xdr:to>
      <xdr:col>19</xdr:col>
      <xdr:colOff>644525</xdr:colOff>
      <xdr:row>98</xdr:row>
      <xdr:rowOff>357</xdr:rowOff>
    </xdr:to>
    <xdr:cxnSp macro="">
      <xdr:nvCxnSpPr>
        <xdr:cNvPr id="657" name="直線コネクタ 656"/>
        <xdr:cNvCxnSpPr/>
      </xdr:nvCxnSpPr>
      <xdr:spPr>
        <a:xfrm>
          <a:off x="12814300" y="16794273"/>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127099</xdr:rowOff>
    </xdr:from>
    <xdr:to>
      <xdr:col>23</xdr:col>
      <xdr:colOff>568325</xdr:colOff>
      <xdr:row>98</xdr:row>
      <xdr:rowOff>57249</xdr:rowOff>
    </xdr:to>
    <xdr:sp macro="" textlink="">
      <xdr:nvSpPr>
        <xdr:cNvPr id="667" name="円/楕円 666"/>
        <xdr:cNvSpPr/>
      </xdr:nvSpPr>
      <xdr:spPr>
        <a:xfrm>
          <a:off x="16268700" y="1675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68"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122206</xdr:rowOff>
    </xdr:from>
    <xdr:to>
      <xdr:col>22</xdr:col>
      <xdr:colOff>415925</xdr:colOff>
      <xdr:row>98</xdr:row>
      <xdr:rowOff>52356</xdr:rowOff>
    </xdr:to>
    <xdr:sp macro="" textlink="">
      <xdr:nvSpPr>
        <xdr:cNvPr id="669" name="円/楕円 668"/>
        <xdr:cNvSpPr/>
      </xdr:nvSpPr>
      <xdr:spPr>
        <a:xfrm>
          <a:off x="15430500" y="167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43483</xdr:rowOff>
    </xdr:from>
    <xdr:ext cx="469744" cy="259045"/>
    <xdr:sp macro="" textlink="">
      <xdr:nvSpPr>
        <xdr:cNvPr id="670" name="テキスト ボックス 669"/>
        <xdr:cNvSpPr txBox="1"/>
      </xdr:nvSpPr>
      <xdr:spPr>
        <a:xfrm>
          <a:off x="15246427" y="1684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126493</xdr:rowOff>
    </xdr:from>
    <xdr:to>
      <xdr:col>21</xdr:col>
      <xdr:colOff>212725</xdr:colOff>
      <xdr:row>98</xdr:row>
      <xdr:rowOff>56643</xdr:rowOff>
    </xdr:to>
    <xdr:sp macro="" textlink="">
      <xdr:nvSpPr>
        <xdr:cNvPr id="671" name="円/楕円 670"/>
        <xdr:cNvSpPr/>
      </xdr:nvSpPr>
      <xdr:spPr>
        <a:xfrm>
          <a:off x="14541500" y="167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47770</xdr:rowOff>
    </xdr:from>
    <xdr:ext cx="469744" cy="259045"/>
    <xdr:sp macro="" textlink="">
      <xdr:nvSpPr>
        <xdr:cNvPr id="672" name="テキスト ボックス 671"/>
        <xdr:cNvSpPr txBox="1"/>
      </xdr:nvSpPr>
      <xdr:spPr>
        <a:xfrm>
          <a:off x="14357427" y="168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121007</xdr:rowOff>
    </xdr:from>
    <xdr:to>
      <xdr:col>20</xdr:col>
      <xdr:colOff>9525</xdr:colOff>
      <xdr:row>98</xdr:row>
      <xdr:rowOff>51157</xdr:rowOff>
    </xdr:to>
    <xdr:sp macro="" textlink="">
      <xdr:nvSpPr>
        <xdr:cNvPr id="673" name="円/楕円 672"/>
        <xdr:cNvSpPr/>
      </xdr:nvSpPr>
      <xdr:spPr>
        <a:xfrm>
          <a:off x="13652500" y="167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42284</xdr:rowOff>
    </xdr:from>
    <xdr:ext cx="469744" cy="259045"/>
    <xdr:sp macro="" textlink="">
      <xdr:nvSpPr>
        <xdr:cNvPr id="674" name="テキスト ボックス 673"/>
        <xdr:cNvSpPr txBox="1"/>
      </xdr:nvSpPr>
      <xdr:spPr>
        <a:xfrm>
          <a:off x="13468427" y="1684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112823</xdr:rowOff>
    </xdr:from>
    <xdr:to>
      <xdr:col>18</xdr:col>
      <xdr:colOff>492125</xdr:colOff>
      <xdr:row>98</xdr:row>
      <xdr:rowOff>42973</xdr:rowOff>
    </xdr:to>
    <xdr:sp macro="" textlink="">
      <xdr:nvSpPr>
        <xdr:cNvPr id="675" name="円/楕円 674"/>
        <xdr:cNvSpPr/>
      </xdr:nvSpPr>
      <xdr:spPr>
        <a:xfrm>
          <a:off x="12763500" y="167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34100</xdr:rowOff>
    </xdr:from>
    <xdr:ext cx="469744" cy="259045"/>
    <xdr:sp macro="" textlink="">
      <xdr:nvSpPr>
        <xdr:cNvPr id="676" name="テキスト ボックス 675"/>
        <xdr:cNvSpPr txBox="1"/>
      </xdr:nvSpPr>
      <xdr:spPr>
        <a:xfrm>
          <a:off x="12579427" y="168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44374</xdr:rowOff>
    </xdr:from>
    <xdr:to>
      <xdr:col>32</xdr:col>
      <xdr:colOff>187325</xdr:colOff>
      <xdr:row>39</xdr:row>
      <xdr:rowOff>44374</xdr:rowOff>
    </xdr:to>
    <xdr:cxnSp macro="">
      <xdr:nvCxnSpPr>
        <xdr:cNvPr id="705" name="直線コネクタ 704"/>
        <xdr:cNvCxnSpPr/>
      </xdr:nvCxnSpPr>
      <xdr:spPr>
        <a:xfrm>
          <a:off x="21323300" y="6730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44297</xdr:rowOff>
    </xdr:from>
    <xdr:to>
      <xdr:col>31</xdr:col>
      <xdr:colOff>34925</xdr:colOff>
      <xdr:row>39</xdr:row>
      <xdr:rowOff>44374</xdr:rowOff>
    </xdr:to>
    <xdr:cxnSp macro="">
      <xdr:nvCxnSpPr>
        <xdr:cNvPr id="708" name="直線コネクタ 707"/>
        <xdr:cNvCxnSpPr/>
      </xdr:nvCxnSpPr>
      <xdr:spPr>
        <a:xfrm>
          <a:off x="20434300" y="6730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44297</xdr:rowOff>
    </xdr:from>
    <xdr:to>
      <xdr:col>29</xdr:col>
      <xdr:colOff>517525</xdr:colOff>
      <xdr:row>39</xdr:row>
      <xdr:rowOff>44297</xdr:rowOff>
    </xdr:to>
    <xdr:cxnSp macro="">
      <xdr:nvCxnSpPr>
        <xdr:cNvPr id="711" name="直線コネクタ 710"/>
        <xdr:cNvCxnSpPr/>
      </xdr:nvCxnSpPr>
      <xdr:spPr>
        <a:xfrm>
          <a:off x="19545300" y="6730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44297</xdr:rowOff>
    </xdr:from>
    <xdr:to>
      <xdr:col>28</xdr:col>
      <xdr:colOff>314325</xdr:colOff>
      <xdr:row>39</xdr:row>
      <xdr:rowOff>44297</xdr:rowOff>
    </xdr:to>
    <xdr:cxnSp macro="">
      <xdr:nvCxnSpPr>
        <xdr:cNvPr id="714" name="直線コネクタ 713"/>
        <xdr:cNvCxnSpPr/>
      </xdr:nvCxnSpPr>
      <xdr:spPr>
        <a:xfrm>
          <a:off x="18656300" y="6730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165024</xdr:rowOff>
    </xdr:from>
    <xdr:to>
      <xdr:col>32</xdr:col>
      <xdr:colOff>238125</xdr:colOff>
      <xdr:row>39</xdr:row>
      <xdr:rowOff>95174</xdr:rowOff>
    </xdr:to>
    <xdr:sp macro="" textlink="">
      <xdr:nvSpPr>
        <xdr:cNvPr id="724" name="円/楕円 723"/>
        <xdr:cNvSpPr/>
      </xdr:nvSpPr>
      <xdr:spPr>
        <a:xfrm>
          <a:off x="22110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79951</xdr:rowOff>
    </xdr:from>
    <xdr:ext cx="249299" cy="259045"/>
    <xdr:sp macro="" textlink="">
      <xdr:nvSpPr>
        <xdr:cNvPr id="725" name="投資及び出資金該当値テキスト"/>
        <xdr:cNvSpPr txBox="1"/>
      </xdr:nvSpPr>
      <xdr:spPr>
        <a:xfrm>
          <a:off x="22212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165024</xdr:rowOff>
    </xdr:from>
    <xdr:to>
      <xdr:col>31</xdr:col>
      <xdr:colOff>85725</xdr:colOff>
      <xdr:row>39</xdr:row>
      <xdr:rowOff>95174</xdr:rowOff>
    </xdr:to>
    <xdr:sp macro="" textlink="">
      <xdr:nvSpPr>
        <xdr:cNvPr id="726" name="円/楕円 725"/>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86301</xdr:rowOff>
    </xdr:from>
    <xdr:ext cx="249299" cy="259045"/>
    <xdr:sp macro="" textlink="">
      <xdr:nvSpPr>
        <xdr:cNvPr id="727" name="テキスト ボックス 726"/>
        <xdr:cNvSpPr txBox="1"/>
      </xdr:nvSpPr>
      <xdr:spPr>
        <a:xfrm>
          <a:off x="21198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164947</xdr:rowOff>
    </xdr:from>
    <xdr:to>
      <xdr:col>29</xdr:col>
      <xdr:colOff>568325</xdr:colOff>
      <xdr:row>39</xdr:row>
      <xdr:rowOff>95097</xdr:rowOff>
    </xdr:to>
    <xdr:sp macro="" textlink="">
      <xdr:nvSpPr>
        <xdr:cNvPr id="728" name="円/楕円 727"/>
        <xdr:cNvSpPr/>
      </xdr:nvSpPr>
      <xdr:spPr>
        <a:xfrm>
          <a:off x="2038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86224</xdr:rowOff>
    </xdr:from>
    <xdr:ext cx="249299" cy="259045"/>
    <xdr:sp macro="" textlink="">
      <xdr:nvSpPr>
        <xdr:cNvPr id="729" name="テキスト ボックス 728"/>
        <xdr:cNvSpPr txBox="1"/>
      </xdr:nvSpPr>
      <xdr:spPr>
        <a:xfrm>
          <a:off x="20309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164947</xdr:rowOff>
    </xdr:from>
    <xdr:to>
      <xdr:col>28</xdr:col>
      <xdr:colOff>365125</xdr:colOff>
      <xdr:row>39</xdr:row>
      <xdr:rowOff>95097</xdr:rowOff>
    </xdr:to>
    <xdr:sp macro="" textlink="">
      <xdr:nvSpPr>
        <xdr:cNvPr id="730" name="円/楕円 729"/>
        <xdr:cNvSpPr/>
      </xdr:nvSpPr>
      <xdr:spPr>
        <a:xfrm>
          <a:off x="19494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86224</xdr:rowOff>
    </xdr:from>
    <xdr:ext cx="249299" cy="259045"/>
    <xdr:sp macro="" textlink="">
      <xdr:nvSpPr>
        <xdr:cNvPr id="731" name="テキスト ボックス 730"/>
        <xdr:cNvSpPr txBox="1"/>
      </xdr:nvSpPr>
      <xdr:spPr>
        <a:xfrm>
          <a:off x="19420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164947</xdr:rowOff>
    </xdr:from>
    <xdr:to>
      <xdr:col>27</xdr:col>
      <xdr:colOff>161925</xdr:colOff>
      <xdr:row>39</xdr:row>
      <xdr:rowOff>95097</xdr:rowOff>
    </xdr:to>
    <xdr:sp macro="" textlink="">
      <xdr:nvSpPr>
        <xdr:cNvPr id="732" name="円/楕円 731"/>
        <xdr:cNvSpPr/>
      </xdr:nvSpPr>
      <xdr:spPr>
        <a:xfrm>
          <a:off x="18605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86224</xdr:rowOff>
    </xdr:from>
    <xdr:ext cx="249299" cy="259045"/>
    <xdr:sp macro="" textlink="">
      <xdr:nvSpPr>
        <xdr:cNvPr id="733" name="テキスト ボックス 732"/>
        <xdr:cNvSpPr txBox="1"/>
      </xdr:nvSpPr>
      <xdr:spPr>
        <a:xfrm>
          <a:off x="18531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97997</xdr:rowOff>
    </xdr:from>
    <xdr:to>
      <xdr:col>32</xdr:col>
      <xdr:colOff>187325</xdr:colOff>
      <xdr:row>59</xdr:row>
      <xdr:rowOff>98062</xdr:rowOff>
    </xdr:to>
    <xdr:cxnSp macro="">
      <xdr:nvCxnSpPr>
        <xdr:cNvPr id="764" name="直線コネクタ 763"/>
        <xdr:cNvCxnSpPr/>
      </xdr:nvCxnSpPr>
      <xdr:spPr>
        <a:xfrm>
          <a:off x="21323300" y="10213547"/>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97997</xdr:rowOff>
    </xdr:from>
    <xdr:to>
      <xdr:col>31</xdr:col>
      <xdr:colOff>34925</xdr:colOff>
      <xdr:row>59</xdr:row>
      <xdr:rowOff>97997</xdr:rowOff>
    </xdr:to>
    <xdr:cxnSp macro="">
      <xdr:nvCxnSpPr>
        <xdr:cNvPr id="767" name="直線コネクタ 766"/>
        <xdr:cNvCxnSpPr/>
      </xdr:nvCxnSpPr>
      <xdr:spPr>
        <a:xfrm>
          <a:off x="20434300" y="102135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97866</xdr:rowOff>
    </xdr:from>
    <xdr:to>
      <xdr:col>29</xdr:col>
      <xdr:colOff>517525</xdr:colOff>
      <xdr:row>59</xdr:row>
      <xdr:rowOff>97997</xdr:rowOff>
    </xdr:to>
    <xdr:cxnSp macro="">
      <xdr:nvCxnSpPr>
        <xdr:cNvPr id="770" name="直線コネクタ 769"/>
        <xdr:cNvCxnSpPr/>
      </xdr:nvCxnSpPr>
      <xdr:spPr>
        <a:xfrm>
          <a:off x="19545300" y="10213416"/>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97572</xdr:rowOff>
    </xdr:from>
    <xdr:to>
      <xdr:col>28</xdr:col>
      <xdr:colOff>314325</xdr:colOff>
      <xdr:row>59</xdr:row>
      <xdr:rowOff>97866</xdr:rowOff>
    </xdr:to>
    <xdr:cxnSp macro="">
      <xdr:nvCxnSpPr>
        <xdr:cNvPr id="773" name="直線コネクタ 772"/>
        <xdr:cNvCxnSpPr/>
      </xdr:nvCxnSpPr>
      <xdr:spPr>
        <a:xfrm>
          <a:off x="18656300" y="10213122"/>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47262</xdr:rowOff>
    </xdr:from>
    <xdr:to>
      <xdr:col>32</xdr:col>
      <xdr:colOff>238125</xdr:colOff>
      <xdr:row>59</xdr:row>
      <xdr:rowOff>148862</xdr:rowOff>
    </xdr:to>
    <xdr:sp macro="" textlink="">
      <xdr:nvSpPr>
        <xdr:cNvPr id="783" name="円/楕円 782"/>
        <xdr:cNvSpPr/>
      </xdr:nvSpPr>
      <xdr:spPr>
        <a:xfrm>
          <a:off x="22110700" y="101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133639</xdr:rowOff>
    </xdr:from>
    <xdr:ext cx="313932" cy="259045"/>
    <xdr:sp macro="" textlink="">
      <xdr:nvSpPr>
        <xdr:cNvPr id="784" name="貸付金該当値テキスト"/>
        <xdr:cNvSpPr txBox="1"/>
      </xdr:nvSpPr>
      <xdr:spPr>
        <a:xfrm>
          <a:off x="22212300" y="10077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47197</xdr:rowOff>
    </xdr:from>
    <xdr:to>
      <xdr:col>31</xdr:col>
      <xdr:colOff>85725</xdr:colOff>
      <xdr:row>59</xdr:row>
      <xdr:rowOff>148797</xdr:rowOff>
    </xdr:to>
    <xdr:sp macro="" textlink="">
      <xdr:nvSpPr>
        <xdr:cNvPr id="785" name="円/楕円 784"/>
        <xdr:cNvSpPr/>
      </xdr:nvSpPr>
      <xdr:spPr>
        <a:xfrm>
          <a:off x="21272500" y="10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139924</xdr:rowOff>
    </xdr:from>
    <xdr:ext cx="313932" cy="259045"/>
    <xdr:sp macro="" textlink="">
      <xdr:nvSpPr>
        <xdr:cNvPr id="786" name="テキスト ボックス 785"/>
        <xdr:cNvSpPr txBox="1"/>
      </xdr:nvSpPr>
      <xdr:spPr>
        <a:xfrm>
          <a:off x="21166333" y="10255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47197</xdr:rowOff>
    </xdr:from>
    <xdr:to>
      <xdr:col>29</xdr:col>
      <xdr:colOff>568325</xdr:colOff>
      <xdr:row>59</xdr:row>
      <xdr:rowOff>148797</xdr:rowOff>
    </xdr:to>
    <xdr:sp macro="" textlink="">
      <xdr:nvSpPr>
        <xdr:cNvPr id="787" name="円/楕円 786"/>
        <xdr:cNvSpPr/>
      </xdr:nvSpPr>
      <xdr:spPr>
        <a:xfrm>
          <a:off x="20383500" y="10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139924</xdr:rowOff>
    </xdr:from>
    <xdr:ext cx="313932" cy="259045"/>
    <xdr:sp macro="" textlink="">
      <xdr:nvSpPr>
        <xdr:cNvPr id="788" name="テキスト ボックス 787"/>
        <xdr:cNvSpPr txBox="1"/>
      </xdr:nvSpPr>
      <xdr:spPr>
        <a:xfrm>
          <a:off x="20277333" y="10255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47066</xdr:rowOff>
    </xdr:from>
    <xdr:to>
      <xdr:col>28</xdr:col>
      <xdr:colOff>365125</xdr:colOff>
      <xdr:row>59</xdr:row>
      <xdr:rowOff>148666</xdr:rowOff>
    </xdr:to>
    <xdr:sp macro="" textlink="">
      <xdr:nvSpPr>
        <xdr:cNvPr id="789" name="円/楕円 788"/>
        <xdr:cNvSpPr/>
      </xdr:nvSpPr>
      <xdr:spPr>
        <a:xfrm>
          <a:off x="194945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139793</xdr:rowOff>
    </xdr:from>
    <xdr:ext cx="313932" cy="259045"/>
    <xdr:sp macro="" textlink="">
      <xdr:nvSpPr>
        <xdr:cNvPr id="790" name="テキスト ボックス 789"/>
        <xdr:cNvSpPr txBox="1"/>
      </xdr:nvSpPr>
      <xdr:spPr>
        <a:xfrm>
          <a:off x="19388333" y="10255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46772</xdr:rowOff>
    </xdr:from>
    <xdr:to>
      <xdr:col>27</xdr:col>
      <xdr:colOff>161925</xdr:colOff>
      <xdr:row>59</xdr:row>
      <xdr:rowOff>148372</xdr:rowOff>
    </xdr:to>
    <xdr:sp macro="" textlink="">
      <xdr:nvSpPr>
        <xdr:cNvPr id="791" name="円/楕円 790"/>
        <xdr:cNvSpPr/>
      </xdr:nvSpPr>
      <xdr:spPr>
        <a:xfrm>
          <a:off x="18605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139499</xdr:rowOff>
    </xdr:from>
    <xdr:ext cx="313932" cy="259045"/>
    <xdr:sp macro="" textlink="">
      <xdr:nvSpPr>
        <xdr:cNvPr id="792" name="テキスト ボックス 791"/>
        <xdr:cNvSpPr txBox="1"/>
      </xdr:nvSpPr>
      <xdr:spPr>
        <a:xfrm>
          <a:off x="18499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77147</xdr:rowOff>
    </xdr:from>
    <xdr:to>
      <xdr:col>32</xdr:col>
      <xdr:colOff>187325</xdr:colOff>
      <xdr:row>77</xdr:row>
      <xdr:rowOff>97127</xdr:rowOff>
    </xdr:to>
    <xdr:cxnSp macro="">
      <xdr:nvCxnSpPr>
        <xdr:cNvPr id="821" name="直線コネクタ 820"/>
        <xdr:cNvCxnSpPr/>
      </xdr:nvCxnSpPr>
      <xdr:spPr>
        <a:xfrm flipV="1">
          <a:off x="21323300" y="13278797"/>
          <a:ext cx="8382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97127</xdr:rowOff>
    </xdr:from>
    <xdr:to>
      <xdr:col>31</xdr:col>
      <xdr:colOff>34925</xdr:colOff>
      <xdr:row>77</xdr:row>
      <xdr:rowOff>114500</xdr:rowOff>
    </xdr:to>
    <xdr:cxnSp macro="">
      <xdr:nvCxnSpPr>
        <xdr:cNvPr id="824" name="直線コネクタ 823"/>
        <xdr:cNvCxnSpPr/>
      </xdr:nvCxnSpPr>
      <xdr:spPr>
        <a:xfrm flipV="1">
          <a:off x="20434300" y="13298777"/>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114500</xdr:rowOff>
    </xdr:from>
    <xdr:to>
      <xdr:col>29</xdr:col>
      <xdr:colOff>517525</xdr:colOff>
      <xdr:row>77</xdr:row>
      <xdr:rowOff>117184</xdr:rowOff>
    </xdr:to>
    <xdr:cxnSp macro="">
      <xdr:nvCxnSpPr>
        <xdr:cNvPr id="827" name="直線コネクタ 826"/>
        <xdr:cNvCxnSpPr/>
      </xdr:nvCxnSpPr>
      <xdr:spPr>
        <a:xfrm flipV="1">
          <a:off x="19545300" y="13316150"/>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117184</xdr:rowOff>
    </xdr:from>
    <xdr:to>
      <xdr:col>28</xdr:col>
      <xdr:colOff>314325</xdr:colOff>
      <xdr:row>77</xdr:row>
      <xdr:rowOff>121473</xdr:rowOff>
    </xdr:to>
    <xdr:cxnSp macro="">
      <xdr:nvCxnSpPr>
        <xdr:cNvPr id="830" name="直線コネクタ 829"/>
        <xdr:cNvCxnSpPr/>
      </xdr:nvCxnSpPr>
      <xdr:spPr>
        <a:xfrm flipV="1">
          <a:off x="18656300" y="13318834"/>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26347</xdr:rowOff>
    </xdr:from>
    <xdr:to>
      <xdr:col>32</xdr:col>
      <xdr:colOff>238125</xdr:colOff>
      <xdr:row>77</xdr:row>
      <xdr:rowOff>127947</xdr:rowOff>
    </xdr:to>
    <xdr:sp macro="" textlink="">
      <xdr:nvSpPr>
        <xdr:cNvPr id="840" name="円/楕円 839"/>
        <xdr:cNvSpPr/>
      </xdr:nvSpPr>
      <xdr:spPr>
        <a:xfrm>
          <a:off x="22110700" y="132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4774</xdr:rowOff>
    </xdr:from>
    <xdr:ext cx="534377" cy="259045"/>
    <xdr:sp macro="" textlink="">
      <xdr:nvSpPr>
        <xdr:cNvPr id="841" name="繰出金該当値テキスト"/>
        <xdr:cNvSpPr txBox="1"/>
      </xdr:nvSpPr>
      <xdr:spPr>
        <a:xfrm>
          <a:off x="22212300" y="1320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40,709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46327</xdr:rowOff>
    </xdr:from>
    <xdr:to>
      <xdr:col>31</xdr:col>
      <xdr:colOff>85725</xdr:colOff>
      <xdr:row>77</xdr:row>
      <xdr:rowOff>147927</xdr:rowOff>
    </xdr:to>
    <xdr:sp macro="" textlink="">
      <xdr:nvSpPr>
        <xdr:cNvPr id="842" name="円/楕円 841"/>
        <xdr:cNvSpPr/>
      </xdr:nvSpPr>
      <xdr:spPr>
        <a:xfrm>
          <a:off x="21272500" y="13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139054</xdr:rowOff>
    </xdr:from>
    <xdr:ext cx="534377" cy="259045"/>
    <xdr:sp macro="" textlink="">
      <xdr:nvSpPr>
        <xdr:cNvPr id="843" name="テキスト ボックス 842"/>
        <xdr:cNvSpPr txBox="1"/>
      </xdr:nvSpPr>
      <xdr:spPr>
        <a:xfrm>
          <a:off x="21056111" y="1334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63700</xdr:rowOff>
    </xdr:from>
    <xdr:to>
      <xdr:col>29</xdr:col>
      <xdr:colOff>568325</xdr:colOff>
      <xdr:row>77</xdr:row>
      <xdr:rowOff>165300</xdr:rowOff>
    </xdr:to>
    <xdr:sp macro="" textlink="">
      <xdr:nvSpPr>
        <xdr:cNvPr id="844" name="円/楕円 843"/>
        <xdr:cNvSpPr/>
      </xdr:nvSpPr>
      <xdr:spPr>
        <a:xfrm>
          <a:off x="20383500" y="132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156427</xdr:rowOff>
    </xdr:from>
    <xdr:ext cx="534377" cy="259045"/>
    <xdr:sp macro="" textlink="">
      <xdr:nvSpPr>
        <xdr:cNvPr id="845" name="テキスト ボックス 844"/>
        <xdr:cNvSpPr txBox="1"/>
      </xdr:nvSpPr>
      <xdr:spPr>
        <a:xfrm>
          <a:off x="20167111" y="133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66384</xdr:rowOff>
    </xdr:from>
    <xdr:to>
      <xdr:col>28</xdr:col>
      <xdr:colOff>365125</xdr:colOff>
      <xdr:row>77</xdr:row>
      <xdr:rowOff>167984</xdr:rowOff>
    </xdr:to>
    <xdr:sp macro="" textlink="">
      <xdr:nvSpPr>
        <xdr:cNvPr id="846" name="円/楕円 845"/>
        <xdr:cNvSpPr/>
      </xdr:nvSpPr>
      <xdr:spPr>
        <a:xfrm>
          <a:off x="19494500" y="132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159111</xdr:rowOff>
    </xdr:from>
    <xdr:ext cx="534377" cy="259045"/>
    <xdr:sp macro="" textlink="">
      <xdr:nvSpPr>
        <xdr:cNvPr id="847" name="テキスト ボックス 846"/>
        <xdr:cNvSpPr txBox="1"/>
      </xdr:nvSpPr>
      <xdr:spPr>
        <a:xfrm>
          <a:off x="19278111" y="133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70673</xdr:rowOff>
    </xdr:from>
    <xdr:to>
      <xdr:col>27</xdr:col>
      <xdr:colOff>161925</xdr:colOff>
      <xdr:row>78</xdr:row>
      <xdr:rowOff>823</xdr:rowOff>
    </xdr:to>
    <xdr:sp macro="" textlink="">
      <xdr:nvSpPr>
        <xdr:cNvPr id="848" name="円/楕円 847"/>
        <xdr:cNvSpPr/>
      </xdr:nvSpPr>
      <xdr:spPr>
        <a:xfrm>
          <a:off x="18605500" y="132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163400</xdr:rowOff>
    </xdr:from>
    <xdr:ext cx="534377" cy="259045"/>
    <xdr:sp macro="" textlink="">
      <xdr:nvSpPr>
        <xdr:cNvPr id="849" name="テキスト ボックス 848"/>
        <xdr:cNvSpPr txBox="1"/>
      </xdr:nvSpPr>
      <xdr:spPr>
        <a:xfrm>
          <a:off x="18389111" y="1336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人件費が類似団体と比較すると高い水準にあるのは、</a:t>
          </a:r>
          <a:r>
            <a:rPr kumimoji="1" lang="ja-JP" altLang="ja-JP" sz="1300" b="0" i="0" u="none" strike="noStrike" kern="0" cap="none" spc="0" normalizeH="0" baseline="0" noProof="0">
              <a:ln>
                <a:noFill/>
              </a:ln>
              <a:solidFill>
                <a:prstClr val="black"/>
              </a:solidFill>
              <a:effectLst/>
              <a:uLnTx/>
              <a:uFillTx/>
              <a:latin typeface="+mn-lt"/>
              <a:ea typeface="+mn-ea"/>
              <a:cs typeface="+mn-cs"/>
            </a:rPr>
            <a:t>幼稚園や保育所、ごみ処理業務等を直営としているため</a:t>
          </a:r>
          <a:r>
            <a:rPr kumimoji="1" lang="ja-JP" altLang="en-US" sz="1300" b="0" i="0" u="none" strike="noStrike" kern="0" cap="none" spc="0" normalizeH="0" baseline="0" noProof="0">
              <a:ln>
                <a:noFill/>
              </a:ln>
              <a:solidFill>
                <a:prstClr val="black"/>
              </a:solidFill>
              <a:effectLst/>
              <a:uLnTx/>
              <a:uFillTx/>
              <a:latin typeface="+mn-lt"/>
              <a:ea typeface="+mn-ea"/>
              <a:cs typeface="+mn-cs"/>
            </a:rPr>
            <a:t>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その反面、直営としていることで、補助費等は少なくなっている。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今後も引き続き、</a:t>
          </a:r>
          <a:r>
            <a:rPr kumimoji="1" lang="ja-JP" altLang="ja-JP" sz="1300" b="0" i="0" u="none" strike="noStrike" kern="0" cap="none" spc="0" normalizeH="0" baseline="0" noProof="0">
              <a:ln>
                <a:noFill/>
              </a:ln>
              <a:solidFill>
                <a:prstClr val="black"/>
              </a:solidFill>
              <a:effectLst/>
              <a:uLnTx/>
              <a:uFillTx/>
              <a:latin typeface="+mn-lt"/>
              <a:ea typeface="+mn-ea"/>
              <a:cs typeface="+mn-cs"/>
            </a:rPr>
            <a:t>各種手当ての見直し</a:t>
          </a:r>
          <a:r>
            <a:rPr kumimoji="1" lang="ja-JP" altLang="en-US" sz="1300" b="0" i="0" u="none" strike="noStrike" kern="0" cap="none" spc="0" normalizeH="0" baseline="0" noProof="0">
              <a:ln>
                <a:noFill/>
              </a:ln>
              <a:solidFill>
                <a:prstClr val="black"/>
              </a:solidFill>
              <a:effectLst/>
              <a:uLnTx/>
              <a:uFillTx/>
              <a:latin typeface="+mn-lt"/>
              <a:ea typeface="+mn-ea"/>
              <a:cs typeface="+mn-cs"/>
            </a:rPr>
            <a:t>や</a:t>
          </a:r>
          <a:r>
            <a:rPr kumimoji="1" lang="ja-JP" altLang="ja-JP" sz="1300" b="0" i="0" u="none" strike="noStrike" kern="0" cap="none" spc="0" normalizeH="0" baseline="0" noProof="0">
              <a:ln>
                <a:noFill/>
              </a:ln>
              <a:solidFill>
                <a:prstClr val="black"/>
              </a:solidFill>
              <a:effectLst/>
              <a:uLnTx/>
              <a:uFillTx/>
              <a:latin typeface="+mn-lt"/>
              <a:ea typeface="+mn-ea"/>
              <a:cs typeface="+mn-cs"/>
            </a:rPr>
            <a:t>民間委託の推進等により、人件費</a:t>
          </a:r>
          <a:r>
            <a:rPr kumimoji="1" lang="ja-JP" altLang="en-US" sz="1300" b="0" i="0" u="none" strike="noStrike" kern="0" cap="none" spc="0" normalizeH="0" baseline="0" noProof="0">
              <a:ln>
                <a:noFill/>
              </a:ln>
              <a:solidFill>
                <a:prstClr val="black"/>
              </a:solidFill>
              <a:effectLst/>
              <a:uLnTx/>
              <a:uFillTx/>
              <a:latin typeface="+mn-lt"/>
              <a:ea typeface="+mn-ea"/>
              <a:cs typeface="+mn-cs"/>
            </a:rPr>
            <a:t>や扶助費など</a:t>
          </a:r>
          <a:r>
            <a:rPr kumimoji="1" lang="ja-JP" altLang="ja-JP" sz="1300" b="0" i="0" u="none" strike="noStrike" kern="0" cap="none" spc="0" normalizeH="0" baseline="0" noProof="0">
              <a:ln>
                <a:noFill/>
              </a:ln>
              <a:solidFill>
                <a:prstClr val="black"/>
              </a:solidFill>
              <a:effectLst/>
              <a:uLnTx/>
              <a:uFillTx/>
              <a:latin typeface="+mn-lt"/>
              <a:ea typeface="+mn-ea"/>
              <a:cs typeface="+mn-cs"/>
            </a:rPr>
            <a:t>の</a:t>
          </a:r>
          <a:r>
            <a:rPr kumimoji="1" lang="ja-JP" altLang="en-US" sz="1300" b="0" i="0" u="none" strike="noStrike" kern="0" cap="none" spc="0" normalizeH="0" baseline="0" noProof="0">
              <a:ln>
                <a:noFill/>
              </a:ln>
              <a:solidFill>
                <a:prstClr val="black"/>
              </a:solidFill>
              <a:effectLst/>
              <a:uLnTx/>
              <a:uFillTx/>
              <a:latin typeface="+mn-lt"/>
              <a:ea typeface="+mn-ea"/>
              <a:cs typeface="+mn-cs"/>
            </a:rPr>
            <a:t>義務的経費の</a:t>
          </a:r>
          <a:r>
            <a:rPr kumimoji="1" lang="ja-JP" altLang="ja-JP" sz="1300" b="0" i="0" u="none" strike="noStrike" kern="0" cap="none" spc="0" normalizeH="0" baseline="0" noProof="0">
              <a:ln>
                <a:noFill/>
              </a:ln>
              <a:solidFill>
                <a:prstClr val="black"/>
              </a:solidFill>
              <a:effectLst/>
              <a:uLnTx/>
              <a:uFillTx/>
              <a:latin typeface="+mn-lt"/>
              <a:ea typeface="+mn-ea"/>
              <a:cs typeface="+mn-cs"/>
            </a:rPr>
            <a:t>削減に努める。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67,416
66,672
42.92
24,942,713
23,981,979
514,685
14,195,901
21,320,571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118212</xdr:rowOff>
    </xdr:from>
    <xdr:to>
      <xdr:col>6</xdr:col>
      <xdr:colOff>511175</xdr:colOff>
      <xdr:row>34</xdr:row>
      <xdr:rowOff>124613</xdr:rowOff>
    </xdr:to>
    <xdr:cxnSp macro="">
      <xdr:nvCxnSpPr>
        <xdr:cNvPr id="59" name="直線コネクタ 58"/>
        <xdr:cNvCxnSpPr/>
      </xdr:nvCxnSpPr>
      <xdr:spPr>
        <a:xfrm>
          <a:off x="3797300" y="5776062"/>
          <a:ext cx="8382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118212</xdr:rowOff>
    </xdr:from>
    <xdr:to>
      <xdr:col>5</xdr:col>
      <xdr:colOff>358775</xdr:colOff>
      <xdr:row>35</xdr:row>
      <xdr:rowOff>2997</xdr:rowOff>
    </xdr:to>
    <xdr:cxnSp macro="">
      <xdr:nvCxnSpPr>
        <xdr:cNvPr id="62" name="直線コネクタ 61"/>
        <xdr:cNvCxnSpPr/>
      </xdr:nvCxnSpPr>
      <xdr:spPr>
        <a:xfrm flipV="1">
          <a:off x="2908300" y="5776062"/>
          <a:ext cx="889000" cy="2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75235</xdr:rowOff>
    </xdr:from>
    <xdr:to>
      <xdr:col>4</xdr:col>
      <xdr:colOff>155575</xdr:colOff>
      <xdr:row>35</xdr:row>
      <xdr:rowOff>2997</xdr:rowOff>
    </xdr:to>
    <xdr:cxnSp macro="">
      <xdr:nvCxnSpPr>
        <xdr:cNvPr id="65" name="直線コネクタ 64"/>
        <xdr:cNvCxnSpPr/>
      </xdr:nvCxnSpPr>
      <xdr:spPr>
        <a:xfrm>
          <a:off x="2019300" y="5904535"/>
          <a:ext cx="8890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146558</xdr:rowOff>
    </xdr:from>
    <xdr:to>
      <xdr:col>2</xdr:col>
      <xdr:colOff>638175</xdr:colOff>
      <xdr:row>34</xdr:row>
      <xdr:rowOff>75235</xdr:rowOff>
    </xdr:to>
    <xdr:cxnSp macro="">
      <xdr:nvCxnSpPr>
        <xdr:cNvPr id="68" name="直線コネクタ 67"/>
        <xdr:cNvCxnSpPr/>
      </xdr:nvCxnSpPr>
      <xdr:spPr>
        <a:xfrm>
          <a:off x="1130300" y="5632958"/>
          <a:ext cx="889000" cy="2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73813</xdr:rowOff>
    </xdr:from>
    <xdr:to>
      <xdr:col>6</xdr:col>
      <xdr:colOff>561975</xdr:colOff>
      <xdr:row>35</xdr:row>
      <xdr:rowOff>3963</xdr:rowOff>
    </xdr:to>
    <xdr:sp macro="" textlink="">
      <xdr:nvSpPr>
        <xdr:cNvPr id="78" name="円/楕円 77"/>
        <xdr:cNvSpPr/>
      </xdr:nvSpPr>
      <xdr:spPr>
        <a:xfrm>
          <a:off x="45847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52240</xdr:rowOff>
    </xdr:from>
    <xdr:ext cx="469744" cy="259045"/>
    <xdr:sp macro="" textlink="">
      <xdr:nvSpPr>
        <xdr:cNvPr id="79" name="議会費該当値テキスト"/>
        <xdr:cNvSpPr txBox="1"/>
      </xdr:nvSpPr>
      <xdr:spPr>
        <a:xfrm>
          <a:off x="4686300" y="58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67412</xdr:rowOff>
    </xdr:from>
    <xdr:to>
      <xdr:col>5</xdr:col>
      <xdr:colOff>409575</xdr:colOff>
      <xdr:row>33</xdr:row>
      <xdr:rowOff>169012</xdr:rowOff>
    </xdr:to>
    <xdr:sp macro="" textlink="">
      <xdr:nvSpPr>
        <xdr:cNvPr id="80" name="円/楕円 79"/>
        <xdr:cNvSpPr/>
      </xdr:nvSpPr>
      <xdr:spPr>
        <a:xfrm>
          <a:off x="3746500" y="57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14089</xdr:rowOff>
    </xdr:from>
    <xdr:ext cx="469744" cy="259045"/>
    <xdr:sp macro="" textlink="">
      <xdr:nvSpPr>
        <xdr:cNvPr id="81" name="テキスト ボックス 80"/>
        <xdr:cNvSpPr txBox="1"/>
      </xdr:nvSpPr>
      <xdr:spPr>
        <a:xfrm>
          <a:off x="3562427" y="550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123647</xdr:rowOff>
    </xdr:from>
    <xdr:to>
      <xdr:col>4</xdr:col>
      <xdr:colOff>206375</xdr:colOff>
      <xdr:row>35</xdr:row>
      <xdr:rowOff>53797</xdr:rowOff>
    </xdr:to>
    <xdr:sp macro="" textlink="">
      <xdr:nvSpPr>
        <xdr:cNvPr id="82" name="円/楕円 81"/>
        <xdr:cNvSpPr/>
      </xdr:nvSpPr>
      <xdr:spPr>
        <a:xfrm>
          <a:off x="2857500" y="59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44924</xdr:rowOff>
    </xdr:from>
    <xdr:ext cx="469744" cy="259045"/>
    <xdr:sp macro="" textlink="">
      <xdr:nvSpPr>
        <xdr:cNvPr id="83" name="テキスト ボックス 82"/>
        <xdr:cNvSpPr txBox="1"/>
      </xdr:nvSpPr>
      <xdr:spPr>
        <a:xfrm>
          <a:off x="2673427" y="60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24435</xdr:rowOff>
    </xdr:from>
    <xdr:to>
      <xdr:col>3</xdr:col>
      <xdr:colOff>3175</xdr:colOff>
      <xdr:row>34</xdr:row>
      <xdr:rowOff>126035</xdr:rowOff>
    </xdr:to>
    <xdr:sp macro="" textlink="">
      <xdr:nvSpPr>
        <xdr:cNvPr id="84" name="円/楕円 83"/>
        <xdr:cNvSpPr/>
      </xdr:nvSpPr>
      <xdr:spPr>
        <a:xfrm>
          <a:off x="1968500" y="58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117162</xdr:rowOff>
    </xdr:from>
    <xdr:ext cx="469744" cy="259045"/>
    <xdr:sp macro="" textlink="">
      <xdr:nvSpPr>
        <xdr:cNvPr id="85" name="テキスト ボックス 84"/>
        <xdr:cNvSpPr txBox="1"/>
      </xdr:nvSpPr>
      <xdr:spPr>
        <a:xfrm>
          <a:off x="1784427" y="59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95758</xdr:rowOff>
    </xdr:from>
    <xdr:to>
      <xdr:col>1</xdr:col>
      <xdr:colOff>485775</xdr:colOff>
      <xdr:row>33</xdr:row>
      <xdr:rowOff>25908</xdr:rowOff>
    </xdr:to>
    <xdr:sp macro="" textlink="">
      <xdr:nvSpPr>
        <xdr:cNvPr id="86" name="円/楕円 85"/>
        <xdr:cNvSpPr/>
      </xdr:nvSpPr>
      <xdr:spPr>
        <a:xfrm>
          <a:off x="1079500" y="55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17035</xdr:rowOff>
    </xdr:from>
    <xdr:ext cx="469744" cy="259045"/>
    <xdr:sp macro="" textlink="">
      <xdr:nvSpPr>
        <xdr:cNvPr id="87" name="テキスト ボックス 86"/>
        <xdr:cNvSpPr txBox="1"/>
      </xdr:nvSpPr>
      <xdr:spPr>
        <a:xfrm>
          <a:off x="895427" y="567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144578</xdr:rowOff>
    </xdr:from>
    <xdr:to>
      <xdr:col>6</xdr:col>
      <xdr:colOff>511175</xdr:colOff>
      <xdr:row>57</xdr:row>
      <xdr:rowOff>153402</xdr:rowOff>
    </xdr:to>
    <xdr:cxnSp macro="">
      <xdr:nvCxnSpPr>
        <xdr:cNvPr id="114" name="直線コネクタ 113"/>
        <xdr:cNvCxnSpPr/>
      </xdr:nvCxnSpPr>
      <xdr:spPr>
        <a:xfrm flipV="1">
          <a:off x="3797300" y="9917228"/>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153402</xdr:rowOff>
    </xdr:from>
    <xdr:to>
      <xdr:col>5</xdr:col>
      <xdr:colOff>358775</xdr:colOff>
      <xdr:row>57</xdr:row>
      <xdr:rowOff>168060</xdr:rowOff>
    </xdr:to>
    <xdr:cxnSp macro="">
      <xdr:nvCxnSpPr>
        <xdr:cNvPr id="117" name="直線コネクタ 116"/>
        <xdr:cNvCxnSpPr/>
      </xdr:nvCxnSpPr>
      <xdr:spPr>
        <a:xfrm flipV="1">
          <a:off x="2908300" y="9926052"/>
          <a:ext cx="889000" cy="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146805</xdr:rowOff>
    </xdr:from>
    <xdr:to>
      <xdr:col>4</xdr:col>
      <xdr:colOff>155575</xdr:colOff>
      <xdr:row>57</xdr:row>
      <xdr:rowOff>168060</xdr:rowOff>
    </xdr:to>
    <xdr:cxnSp macro="">
      <xdr:nvCxnSpPr>
        <xdr:cNvPr id="120" name="直線コネクタ 119"/>
        <xdr:cNvCxnSpPr/>
      </xdr:nvCxnSpPr>
      <xdr:spPr>
        <a:xfrm>
          <a:off x="2019300" y="9919455"/>
          <a:ext cx="889000" cy="2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145914</xdr:rowOff>
    </xdr:from>
    <xdr:to>
      <xdr:col>2</xdr:col>
      <xdr:colOff>638175</xdr:colOff>
      <xdr:row>57</xdr:row>
      <xdr:rowOff>146805</xdr:rowOff>
    </xdr:to>
    <xdr:cxnSp macro="">
      <xdr:nvCxnSpPr>
        <xdr:cNvPr id="123" name="直線コネクタ 122"/>
        <xdr:cNvCxnSpPr/>
      </xdr:nvCxnSpPr>
      <xdr:spPr>
        <a:xfrm>
          <a:off x="1130300" y="9918564"/>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93778</xdr:rowOff>
    </xdr:from>
    <xdr:to>
      <xdr:col>6</xdr:col>
      <xdr:colOff>561975</xdr:colOff>
      <xdr:row>58</xdr:row>
      <xdr:rowOff>23928</xdr:rowOff>
    </xdr:to>
    <xdr:sp macro="" textlink="">
      <xdr:nvSpPr>
        <xdr:cNvPr id="133" name="円/楕円 132"/>
        <xdr:cNvSpPr/>
      </xdr:nvSpPr>
      <xdr:spPr>
        <a:xfrm>
          <a:off x="4584700" y="98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8705</xdr:rowOff>
    </xdr:from>
    <xdr:ext cx="534377" cy="259045"/>
    <xdr:sp macro="" textlink="">
      <xdr:nvSpPr>
        <xdr:cNvPr id="134" name="総務費該当値テキスト"/>
        <xdr:cNvSpPr txBox="1"/>
      </xdr:nvSpPr>
      <xdr:spPr>
        <a:xfrm>
          <a:off x="4686300" y="97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102602</xdr:rowOff>
    </xdr:from>
    <xdr:to>
      <xdr:col>5</xdr:col>
      <xdr:colOff>409575</xdr:colOff>
      <xdr:row>58</xdr:row>
      <xdr:rowOff>32752</xdr:rowOff>
    </xdr:to>
    <xdr:sp macro="" textlink="">
      <xdr:nvSpPr>
        <xdr:cNvPr id="135" name="円/楕円 134"/>
        <xdr:cNvSpPr/>
      </xdr:nvSpPr>
      <xdr:spPr>
        <a:xfrm>
          <a:off x="3746500" y="98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23879</xdr:rowOff>
    </xdr:from>
    <xdr:ext cx="534377" cy="259045"/>
    <xdr:sp macro="" textlink="">
      <xdr:nvSpPr>
        <xdr:cNvPr id="136" name="テキスト ボックス 135"/>
        <xdr:cNvSpPr txBox="1"/>
      </xdr:nvSpPr>
      <xdr:spPr>
        <a:xfrm>
          <a:off x="3530111" y="996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117260</xdr:rowOff>
    </xdr:from>
    <xdr:to>
      <xdr:col>4</xdr:col>
      <xdr:colOff>206375</xdr:colOff>
      <xdr:row>58</xdr:row>
      <xdr:rowOff>47410</xdr:rowOff>
    </xdr:to>
    <xdr:sp macro="" textlink="">
      <xdr:nvSpPr>
        <xdr:cNvPr id="137" name="円/楕円 136"/>
        <xdr:cNvSpPr/>
      </xdr:nvSpPr>
      <xdr:spPr>
        <a:xfrm>
          <a:off x="2857500" y="98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38537</xdr:rowOff>
    </xdr:from>
    <xdr:ext cx="534377" cy="259045"/>
    <xdr:sp macro="" textlink="">
      <xdr:nvSpPr>
        <xdr:cNvPr id="138" name="テキスト ボックス 137"/>
        <xdr:cNvSpPr txBox="1"/>
      </xdr:nvSpPr>
      <xdr:spPr>
        <a:xfrm>
          <a:off x="2641111" y="998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96005</xdr:rowOff>
    </xdr:from>
    <xdr:to>
      <xdr:col>3</xdr:col>
      <xdr:colOff>3175</xdr:colOff>
      <xdr:row>58</xdr:row>
      <xdr:rowOff>26155</xdr:rowOff>
    </xdr:to>
    <xdr:sp macro="" textlink="">
      <xdr:nvSpPr>
        <xdr:cNvPr id="139" name="円/楕円 138"/>
        <xdr:cNvSpPr/>
      </xdr:nvSpPr>
      <xdr:spPr>
        <a:xfrm>
          <a:off x="1968500" y="98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17282</xdr:rowOff>
    </xdr:from>
    <xdr:ext cx="534377" cy="259045"/>
    <xdr:sp macro="" textlink="">
      <xdr:nvSpPr>
        <xdr:cNvPr id="140" name="テキスト ボックス 139"/>
        <xdr:cNvSpPr txBox="1"/>
      </xdr:nvSpPr>
      <xdr:spPr>
        <a:xfrm>
          <a:off x="1752111" y="99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95114</xdr:rowOff>
    </xdr:from>
    <xdr:to>
      <xdr:col>1</xdr:col>
      <xdr:colOff>485775</xdr:colOff>
      <xdr:row>58</xdr:row>
      <xdr:rowOff>25264</xdr:rowOff>
    </xdr:to>
    <xdr:sp macro="" textlink="">
      <xdr:nvSpPr>
        <xdr:cNvPr id="141" name="円/楕円 140"/>
        <xdr:cNvSpPr/>
      </xdr:nvSpPr>
      <xdr:spPr>
        <a:xfrm>
          <a:off x="1079500" y="98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16391</xdr:rowOff>
    </xdr:from>
    <xdr:ext cx="534377" cy="259045"/>
    <xdr:sp macro="" textlink="">
      <xdr:nvSpPr>
        <xdr:cNvPr id="142" name="テキスト ボックス 141"/>
        <xdr:cNvSpPr txBox="1"/>
      </xdr:nvSpPr>
      <xdr:spPr>
        <a:xfrm>
          <a:off x="863111" y="99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163970</xdr:rowOff>
    </xdr:from>
    <xdr:to>
      <xdr:col>6</xdr:col>
      <xdr:colOff>511175</xdr:colOff>
      <xdr:row>75</xdr:row>
      <xdr:rowOff>140132</xdr:rowOff>
    </xdr:to>
    <xdr:cxnSp macro="">
      <xdr:nvCxnSpPr>
        <xdr:cNvPr id="172" name="直線コネクタ 171"/>
        <xdr:cNvCxnSpPr/>
      </xdr:nvCxnSpPr>
      <xdr:spPr>
        <a:xfrm>
          <a:off x="3797300" y="12851270"/>
          <a:ext cx="838200" cy="14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163970</xdr:rowOff>
    </xdr:from>
    <xdr:to>
      <xdr:col>5</xdr:col>
      <xdr:colOff>358775</xdr:colOff>
      <xdr:row>76</xdr:row>
      <xdr:rowOff>22555</xdr:rowOff>
    </xdr:to>
    <xdr:cxnSp macro="">
      <xdr:nvCxnSpPr>
        <xdr:cNvPr id="175" name="直線コネクタ 174"/>
        <xdr:cNvCxnSpPr/>
      </xdr:nvCxnSpPr>
      <xdr:spPr>
        <a:xfrm flipV="1">
          <a:off x="2908300" y="12851270"/>
          <a:ext cx="889000" cy="20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22555</xdr:rowOff>
    </xdr:from>
    <xdr:to>
      <xdr:col>4</xdr:col>
      <xdr:colOff>155575</xdr:colOff>
      <xdr:row>76</xdr:row>
      <xdr:rowOff>156781</xdr:rowOff>
    </xdr:to>
    <xdr:cxnSp macro="">
      <xdr:nvCxnSpPr>
        <xdr:cNvPr id="178" name="直線コネクタ 177"/>
        <xdr:cNvCxnSpPr/>
      </xdr:nvCxnSpPr>
      <xdr:spPr>
        <a:xfrm flipV="1">
          <a:off x="2019300" y="13052755"/>
          <a:ext cx="889000" cy="1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156781</xdr:rowOff>
    </xdr:from>
    <xdr:to>
      <xdr:col>2</xdr:col>
      <xdr:colOff>638175</xdr:colOff>
      <xdr:row>77</xdr:row>
      <xdr:rowOff>18617</xdr:rowOff>
    </xdr:to>
    <xdr:cxnSp macro="">
      <xdr:nvCxnSpPr>
        <xdr:cNvPr id="181" name="直線コネクタ 180"/>
        <xdr:cNvCxnSpPr/>
      </xdr:nvCxnSpPr>
      <xdr:spPr>
        <a:xfrm flipV="1">
          <a:off x="1130300" y="13186981"/>
          <a:ext cx="889000" cy="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89332</xdr:rowOff>
    </xdr:from>
    <xdr:to>
      <xdr:col>6</xdr:col>
      <xdr:colOff>561975</xdr:colOff>
      <xdr:row>76</xdr:row>
      <xdr:rowOff>19481</xdr:rowOff>
    </xdr:to>
    <xdr:sp macro="" textlink="">
      <xdr:nvSpPr>
        <xdr:cNvPr id="191" name="円/楕円 190"/>
        <xdr:cNvSpPr/>
      </xdr:nvSpPr>
      <xdr:spPr>
        <a:xfrm>
          <a:off x="4584700" y="129480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67759</xdr:rowOff>
    </xdr:from>
    <xdr:ext cx="599010" cy="259045"/>
    <xdr:sp macro="" textlink="">
      <xdr:nvSpPr>
        <xdr:cNvPr id="192" name="民生費該当値テキスト"/>
        <xdr:cNvSpPr txBox="1"/>
      </xdr:nvSpPr>
      <xdr:spPr>
        <a:xfrm>
          <a:off x="4686300" y="1292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136,466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113170</xdr:rowOff>
    </xdr:from>
    <xdr:to>
      <xdr:col>5</xdr:col>
      <xdr:colOff>409575</xdr:colOff>
      <xdr:row>75</xdr:row>
      <xdr:rowOff>43320</xdr:rowOff>
    </xdr:to>
    <xdr:sp macro="" textlink="">
      <xdr:nvSpPr>
        <xdr:cNvPr id="193" name="円/楕円 192"/>
        <xdr:cNvSpPr/>
      </xdr:nvSpPr>
      <xdr:spPr>
        <a:xfrm>
          <a:off x="3746500" y="128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59847</xdr:rowOff>
    </xdr:from>
    <xdr:ext cx="599010" cy="259045"/>
    <xdr:sp macro="" textlink="">
      <xdr:nvSpPr>
        <xdr:cNvPr id="194" name="テキスト ボックス 193"/>
        <xdr:cNvSpPr txBox="1"/>
      </xdr:nvSpPr>
      <xdr:spPr>
        <a:xfrm>
          <a:off x="3497794" y="1257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148,089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143205</xdr:rowOff>
    </xdr:from>
    <xdr:to>
      <xdr:col>4</xdr:col>
      <xdr:colOff>206375</xdr:colOff>
      <xdr:row>76</xdr:row>
      <xdr:rowOff>73355</xdr:rowOff>
    </xdr:to>
    <xdr:sp macro="" textlink="">
      <xdr:nvSpPr>
        <xdr:cNvPr id="195" name="円/楕円 194"/>
        <xdr:cNvSpPr/>
      </xdr:nvSpPr>
      <xdr:spPr>
        <a:xfrm>
          <a:off x="2857500" y="130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64482</xdr:rowOff>
    </xdr:from>
    <xdr:ext cx="599010" cy="259045"/>
    <xdr:sp macro="" textlink="">
      <xdr:nvSpPr>
        <xdr:cNvPr id="196" name="テキスト ボックス 195"/>
        <xdr:cNvSpPr txBox="1"/>
      </xdr:nvSpPr>
      <xdr:spPr>
        <a:xfrm>
          <a:off x="2608794" y="1309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132,224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105981</xdr:rowOff>
    </xdr:from>
    <xdr:to>
      <xdr:col>3</xdr:col>
      <xdr:colOff>3175</xdr:colOff>
      <xdr:row>77</xdr:row>
      <xdr:rowOff>36131</xdr:rowOff>
    </xdr:to>
    <xdr:sp macro="" textlink="">
      <xdr:nvSpPr>
        <xdr:cNvPr id="197" name="円/楕円 196"/>
        <xdr:cNvSpPr/>
      </xdr:nvSpPr>
      <xdr:spPr>
        <a:xfrm>
          <a:off x="1968500" y="131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27258</xdr:rowOff>
    </xdr:from>
    <xdr:ext cx="599010" cy="259045"/>
    <xdr:sp macro="" textlink="">
      <xdr:nvSpPr>
        <xdr:cNvPr id="198" name="テキスト ボックス 197"/>
        <xdr:cNvSpPr txBox="1"/>
      </xdr:nvSpPr>
      <xdr:spPr>
        <a:xfrm>
          <a:off x="1719794" y="132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139267</xdr:rowOff>
    </xdr:from>
    <xdr:to>
      <xdr:col>1</xdr:col>
      <xdr:colOff>485775</xdr:colOff>
      <xdr:row>77</xdr:row>
      <xdr:rowOff>69417</xdr:rowOff>
    </xdr:to>
    <xdr:sp macro="" textlink="">
      <xdr:nvSpPr>
        <xdr:cNvPr id="199" name="円/楕円 198"/>
        <xdr:cNvSpPr/>
      </xdr:nvSpPr>
      <xdr:spPr>
        <a:xfrm>
          <a:off x="1079500" y="131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60544</xdr:rowOff>
    </xdr:from>
    <xdr:ext cx="599010" cy="259045"/>
    <xdr:sp macro="" textlink="">
      <xdr:nvSpPr>
        <xdr:cNvPr id="200" name="テキスト ボックス 199"/>
        <xdr:cNvSpPr txBox="1"/>
      </xdr:nvSpPr>
      <xdr:spPr>
        <a:xfrm>
          <a:off x="830794" y="1326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87854</xdr:rowOff>
    </xdr:from>
    <xdr:to>
      <xdr:col>6</xdr:col>
      <xdr:colOff>511175</xdr:colOff>
      <xdr:row>98</xdr:row>
      <xdr:rowOff>112131</xdr:rowOff>
    </xdr:to>
    <xdr:cxnSp macro="">
      <xdr:nvCxnSpPr>
        <xdr:cNvPr id="228" name="直線コネクタ 227"/>
        <xdr:cNvCxnSpPr/>
      </xdr:nvCxnSpPr>
      <xdr:spPr>
        <a:xfrm flipV="1">
          <a:off x="3797300" y="16889954"/>
          <a:ext cx="8382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93432</xdr:rowOff>
    </xdr:from>
    <xdr:to>
      <xdr:col>5</xdr:col>
      <xdr:colOff>358775</xdr:colOff>
      <xdr:row>98</xdr:row>
      <xdr:rowOff>112131</xdr:rowOff>
    </xdr:to>
    <xdr:cxnSp macro="">
      <xdr:nvCxnSpPr>
        <xdr:cNvPr id="231" name="直線コネクタ 230"/>
        <xdr:cNvCxnSpPr/>
      </xdr:nvCxnSpPr>
      <xdr:spPr>
        <a:xfrm>
          <a:off x="2908300" y="16895532"/>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92106</xdr:rowOff>
    </xdr:from>
    <xdr:to>
      <xdr:col>4</xdr:col>
      <xdr:colOff>155575</xdr:colOff>
      <xdr:row>98</xdr:row>
      <xdr:rowOff>93432</xdr:rowOff>
    </xdr:to>
    <xdr:cxnSp macro="">
      <xdr:nvCxnSpPr>
        <xdr:cNvPr id="234" name="直線コネクタ 233"/>
        <xdr:cNvCxnSpPr/>
      </xdr:nvCxnSpPr>
      <xdr:spPr>
        <a:xfrm>
          <a:off x="2019300" y="16894206"/>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77383</xdr:rowOff>
    </xdr:from>
    <xdr:to>
      <xdr:col>2</xdr:col>
      <xdr:colOff>638175</xdr:colOff>
      <xdr:row>98</xdr:row>
      <xdr:rowOff>92106</xdr:rowOff>
    </xdr:to>
    <xdr:cxnSp macro="">
      <xdr:nvCxnSpPr>
        <xdr:cNvPr id="237" name="直線コネクタ 236"/>
        <xdr:cNvCxnSpPr/>
      </xdr:nvCxnSpPr>
      <xdr:spPr>
        <a:xfrm>
          <a:off x="1130300" y="16879483"/>
          <a:ext cx="889000" cy="1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37054</xdr:rowOff>
    </xdr:from>
    <xdr:to>
      <xdr:col>6</xdr:col>
      <xdr:colOff>561975</xdr:colOff>
      <xdr:row>98</xdr:row>
      <xdr:rowOff>138654</xdr:rowOff>
    </xdr:to>
    <xdr:sp macro="" textlink="">
      <xdr:nvSpPr>
        <xdr:cNvPr id="247" name="円/楕円 246"/>
        <xdr:cNvSpPr/>
      </xdr:nvSpPr>
      <xdr:spPr>
        <a:xfrm>
          <a:off x="4584700" y="168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123431</xdr:rowOff>
    </xdr:from>
    <xdr:ext cx="534377" cy="259045"/>
    <xdr:sp macro="" textlink="">
      <xdr:nvSpPr>
        <xdr:cNvPr id="248" name="衛生費該当値テキスト"/>
        <xdr:cNvSpPr txBox="1"/>
      </xdr:nvSpPr>
      <xdr:spPr>
        <a:xfrm>
          <a:off x="4686300" y="167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61331</xdr:rowOff>
    </xdr:from>
    <xdr:to>
      <xdr:col>5</xdr:col>
      <xdr:colOff>409575</xdr:colOff>
      <xdr:row>98</xdr:row>
      <xdr:rowOff>162931</xdr:rowOff>
    </xdr:to>
    <xdr:sp macro="" textlink="">
      <xdr:nvSpPr>
        <xdr:cNvPr id="249" name="円/楕円 248"/>
        <xdr:cNvSpPr/>
      </xdr:nvSpPr>
      <xdr:spPr>
        <a:xfrm>
          <a:off x="3746500" y="1686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154058</xdr:rowOff>
    </xdr:from>
    <xdr:ext cx="534377" cy="259045"/>
    <xdr:sp macro="" textlink="">
      <xdr:nvSpPr>
        <xdr:cNvPr id="250" name="テキスト ボックス 249"/>
        <xdr:cNvSpPr txBox="1"/>
      </xdr:nvSpPr>
      <xdr:spPr>
        <a:xfrm>
          <a:off x="3530111" y="1695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42632</xdr:rowOff>
    </xdr:from>
    <xdr:to>
      <xdr:col>4</xdr:col>
      <xdr:colOff>206375</xdr:colOff>
      <xdr:row>98</xdr:row>
      <xdr:rowOff>144232</xdr:rowOff>
    </xdr:to>
    <xdr:sp macro="" textlink="">
      <xdr:nvSpPr>
        <xdr:cNvPr id="251" name="円/楕円 250"/>
        <xdr:cNvSpPr/>
      </xdr:nvSpPr>
      <xdr:spPr>
        <a:xfrm>
          <a:off x="2857500" y="1684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135359</xdr:rowOff>
    </xdr:from>
    <xdr:ext cx="534377" cy="259045"/>
    <xdr:sp macro="" textlink="">
      <xdr:nvSpPr>
        <xdr:cNvPr id="252" name="テキスト ボックス 251"/>
        <xdr:cNvSpPr txBox="1"/>
      </xdr:nvSpPr>
      <xdr:spPr>
        <a:xfrm>
          <a:off x="2641111" y="1693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41306</xdr:rowOff>
    </xdr:from>
    <xdr:to>
      <xdr:col>3</xdr:col>
      <xdr:colOff>3175</xdr:colOff>
      <xdr:row>98</xdr:row>
      <xdr:rowOff>142906</xdr:rowOff>
    </xdr:to>
    <xdr:sp macro="" textlink="">
      <xdr:nvSpPr>
        <xdr:cNvPr id="253" name="円/楕円 252"/>
        <xdr:cNvSpPr/>
      </xdr:nvSpPr>
      <xdr:spPr>
        <a:xfrm>
          <a:off x="1968500" y="168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134033</xdr:rowOff>
    </xdr:from>
    <xdr:ext cx="534377" cy="259045"/>
    <xdr:sp macro="" textlink="">
      <xdr:nvSpPr>
        <xdr:cNvPr id="254" name="テキスト ボックス 253"/>
        <xdr:cNvSpPr txBox="1"/>
      </xdr:nvSpPr>
      <xdr:spPr>
        <a:xfrm>
          <a:off x="1752111" y="1693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26583</xdr:rowOff>
    </xdr:from>
    <xdr:to>
      <xdr:col>1</xdr:col>
      <xdr:colOff>485775</xdr:colOff>
      <xdr:row>98</xdr:row>
      <xdr:rowOff>128183</xdr:rowOff>
    </xdr:to>
    <xdr:sp macro="" textlink="">
      <xdr:nvSpPr>
        <xdr:cNvPr id="255" name="円/楕円 254"/>
        <xdr:cNvSpPr/>
      </xdr:nvSpPr>
      <xdr:spPr>
        <a:xfrm>
          <a:off x="1079500" y="168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119310</xdr:rowOff>
    </xdr:from>
    <xdr:ext cx="534377" cy="259045"/>
    <xdr:sp macro="" textlink="">
      <xdr:nvSpPr>
        <xdr:cNvPr id="256" name="テキスト ボックス 255"/>
        <xdr:cNvSpPr txBox="1"/>
      </xdr:nvSpPr>
      <xdr:spPr>
        <a:xfrm>
          <a:off x="863111" y="1692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57404</xdr:rowOff>
    </xdr:from>
    <xdr:to>
      <xdr:col>15</xdr:col>
      <xdr:colOff>180975</xdr:colOff>
      <xdr:row>38</xdr:row>
      <xdr:rowOff>65786</xdr:rowOff>
    </xdr:to>
    <xdr:cxnSp macro="">
      <xdr:nvCxnSpPr>
        <xdr:cNvPr id="285" name="直線コネクタ 284"/>
        <xdr:cNvCxnSpPr/>
      </xdr:nvCxnSpPr>
      <xdr:spPr>
        <a:xfrm>
          <a:off x="9639300" y="657250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109220</xdr:rowOff>
    </xdr:from>
    <xdr:to>
      <xdr:col>14</xdr:col>
      <xdr:colOff>28575</xdr:colOff>
      <xdr:row>38</xdr:row>
      <xdr:rowOff>57404</xdr:rowOff>
    </xdr:to>
    <xdr:cxnSp macro="">
      <xdr:nvCxnSpPr>
        <xdr:cNvPr id="288" name="直線コネクタ 287"/>
        <xdr:cNvCxnSpPr/>
      </xdr:nvCxnSpPr>
      <xdr:spPr>
        <a:xfrm>
          <a:off x="8750300" y="6452870"/>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109220</xdr:rowOff>
    </xdr:from>
    <xdr:to>
      <xdr:col>12</xdr:col>
      <xdr:colOff>511175</xdr:colOff>
      <xdr:row>37</xdr:row>
      <xdr:rowOff>113411</xdr:rowOff>
    </xdr:to>
    <xdr:cxnSp macro="">
      <xdr:nvCxnSpPr>
        <xdr:cNvPr id="291" name="直線コネクタ 290"/>
        <xdr:cNvCxnSpPr/>
      </xdr:nvCxnSpPr>
      <xdr:spPr>
        <a:xfrm flipV="1">
          <a:off x="7861300" y="645287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34544</xdr:rowOff>
    </xdr:from>
    <xdr:to>
      <xdr:col>11</xdr:col>
      <xdr:colOff>307975</xdr:colOff>
      <xdr:row>37</xdr:row>
      <xdr:rowOff>113411</xdr:rowOff>
    </xdr:to>
    <xdr:cxnSp macro="">
      <xdr:nvCxnSpPr>
        <xdr:cNvPr id="294" name="直線コネクタ 293"/>
        <xdr:cNvCxnSpPr/>
      </xdr:nvCxnSpPr>
      <xdr:spPr>
        <a:xfrm>
          <a:off x="6972300" y="6206744"/>
          <a:ext cx="889000" cy="25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14986</xdr:rowOff>
    </xdr:from>
    <xdr:to>
      <xdr:col>15</xdr:col>
      <xdr:colOff>231775</xdr:colOff>
      <xdr:row>38</xdr:row>
      <xdr:rowOff>116586</xdr:rowOff>
    </xdr:to>
    <xdr:sp macro="" textlink="">
      <xdr:nvSpPr>
        <xdr:cNvPr id="304" name="円/楕円 303"/>
        <xdr:cNvSpPr/>
      </xdr:nvSpPr>
      <xdr:spPr>
        <a:xfrm>
          <a:off x="104267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164863</xdr:rowOff>
    </xdr:from>
    <xdr:ext cx="378565" cy="259045"/>
    <xdr:sp macro="" textlink="">
      <xdr:nvSpPr>
        <xdr:cNvPr id="305" name="労働費該当値テキスト"/>
        <xdr:cNvSpPr txBox="1"/>
      </xdr:nvSpPr>
      <xdr:spPr>
        <a:xfrm>
          <a:off x="10528300" y="65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6604</xdr:rowOff>
    </xdr:from>
    <xdr:to>
      <xdr:col>14</xdr:col>
      <xdr:colOff>79375</xdr:colOff>
      <xdr:row>38</xdr:row>
      <xdr:rowOff>108204</xdr:rowOff>
    </xdr:to>
    <xdr:sp macro="" textlink="">
      <xdr:nvSpPr>
        <xdr:cNvPr id="306" name="円/楕円 305"/>
        <xdr:cNvSpPr/>
      </xdr:nvSpPr>
      <xdr:spPr>
        <a:xfrm>
          <a:off x="9588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99331</xdr:rowOff>
    </xdr:from>
    <xdr:ext cx="378565" cy="259045"/>
    <xdr:sp macro="" textlink="">
      <xdr:nvSpPr>
        <xdr:cNvPr id="307" name="テキスト ボックス 306"/>
        <xdr:cNvSpPr txBox="1"/>
      </xdr:nvSpPr>
      <xdr:spPr>
        <a:xfrm>
          <a:off x="9450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58420</xdr:rowOff>
    </xdr:from>
    <xdr:to>
      <xdr:col>12</xdr:col>
      <xdr:colOff>561975</xdr:colOff>
      <xdr:row>37</xdr:row>
      <xdr:rowOff>160020</xdr:rowOff>
    </xdr:to>
    <xdr:sp macro="" textlink="">
      <xdr:nvSpPr>
        <xdr:cNvPr id="308" name="円/楕円 307"/>
        <xdr:cNvSpPr/>
      </xdr:nvSpPr>
      <xdr:spPr>
        <a:xfrm>
          <a:off x="8699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151147</xdr:rowOff>
    </xdr:from>
    <xdr:ext cx="378565" cy="259045"/>
    <xdr:sp macro="" textlink="">
      <xdr:nvSpPr>
        <xdr:cNvPr id="309" name="テキスト ボックス 308"/>
        <xdr:cNvSpPr txBox="1"/>
      </xdr:nvSpPr>
      <xdr:spPr>
        <a:xfrm>
          <a:off x="8561017"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62611</xdr:rowOff>
    </xdr:from>
    <xdr:to>
      <xdr:col>11</xdr:col>
      <xdr:colOff>358775</xdr:colOff>
      <xdr:row>37</xdr:row>
      <xdr:rowOff>164211</xdr:rowOff>
    </xdr:to>
    <xdr:sp macro="" textlink="">
      <xdr:nvSpPr>
        <xdr:cNvPr id="310" name="円/楕円 309"/>
        <xdr:cNvSpPr/>
      </xdr:nvSpPr>
      <xdr:spPr>
        <a:xfrm>
          <a:off x="7810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155338</xdr:rowOff>
    </xdr:from>
    <xdr:ext cx="378565" cy="259045"/>
    <xdr:sp macro="" textlink="">
      <xdr:nvSpPr>
        <xdr:cNvPr id="311" name="テキスト ボックス 310"/>
        <xdr:cNvSpPr txBox="1"/>
      </xdr:nvSpPr>
      <xdr:spPr>
        <a:xfrm>
          <a:off x="7672017" y="649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155194</xdr:rowOff>
    </xdr:from>
    <xdr:to>
      <xdr:col>10</xdr:col>
      <xdr:colOff>155575</xdr:colOff>
      <xdr:row>36</xdr:row>
      <xdr:rowOff>85344</xdr:rowOff>
    </xdr:to>
    <xdr:sp macro="" textlink="">
      <xdr:nvSpPr>
        <xdr:cNvPr id="312" name="円/楕円 311"/>
        <xdr:cNvSpPr/>
      </xdr:nvSpPr>
      <xdr:spPr>
        <a:xfrm>
          <a:off x="6921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76471</xdr:rowOff>
    </xdr:from>
    <xdr:ext cx="469744" cy="259045"/>
    <xdr:sp macro="" textlink="">
      <xdr:nvSpPr>
        <xdr:cNvPr id="313" name="テキスト ボックス 312"/>
        <xdr:cNvSpPr txBox="1"/>
      </xdr:nvSpPr>
      <xdr:spPr>
        <a:xfrm>
          <a:off x="6737427"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128778</xdr:rowOff>
    </xdr:from>
    <xdr:to>
      <xdr:col>15</xdr:col>
      <xdr:colOff>180975</xdr:colOff>
      <xdr:row>58</xdr:row>
      <xdr:rowOff>153327</xdr:rowOff>
    </xdr:to>
    <xdr:cxnSp macro="">
      <xdr:nvCxnSpPr>
        <xdr:cNvPr id="342" name="直線コネクタ 341"/>
        <xdr:cNvCxnSpPr/>
      </xdr:nvCxnSpPr>
      <xdr:spPr>
        <a:xfrm flipV="1">
          <a:off x="9639300" y="10072878"/>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3"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153327</xdr:rowOff>
    </xdr:from>
    <xdr:to>
      <xdr:col>14</xdr:col>
      <xdr:colOff>28575</xdr:colOff>
      <xdr:row>58</xdr:row>
      <xdr:rowOff>159372</xdr:rowOff>
    </xdr:to>
    <xdr:cxnSp macro="">
      <xdr:nvCxnSpPr>
        <xdr:cNvPr id="345" name="直線コネクタ 344"/>
        <xdr:cNvCxnSpPr/>
      </xdr:nvCxnSpPr>
      <xdr:spPr>
        <a:xfrm flipV="1">
          <a:off x="8750300" y="10097427"/>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149822</xdr:rowOff>
    </xdr:from>
    <xdr:to>
      <xdr:col>12</xdr:col>
      <xdr:colOff>511175</xdr:colOff>
      <xdr:row>58</xdr:row>
      <xdr:rowOff>159372</xdr:rowOff>
    </xdr:to>
    <xdr:cxnSp macro="">
      <xdr:nvCxnSpPr>
        <xdr:cNvPr id="348" name="直線コネクタ 347"/>
        <xdr:cNvCxnSpPr/>
      </xdr:nvCxnSpPr>
      <xdr:spPr>
        <a:xfrm>
          <a:off x="7861300" y="10093922"/>
          <a:ext cx="889000" cy="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141351</xdr:rowOff>
    </xdr:from>
    <xdr:to>
      <xdr:col>11</xdr:col>
      <xdr:colOff>307975</xdr:colOff>
      <xdr:row>58</xdr:row>
      <xdr:rowOff>149822</xdr:rowOff>
    </xdr:to>
    <xdr:cxnSp macro="">
      <xdr:nvCxnSpPr>
        <xdr:cNvPr id="351" name="直線コネクタ 350"/>
        <xdr:cNvCxnSpPr/>
      </xdr:nvCxnSpPr>
      <xdr:spPr>
        <a:xfrm>
          <a:off x="6972300" y="10085451"/>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77978</xdr:rowOff>
    </xdr:from>
    <xdr:to>
      <xdr:col>15</xdr:col>
      <xdr:colOff>231775</xdr:colOff>
      <xdr:row>59</xdr:row>
      <xdr:rowOff>8128</xdr:rowOff>
    </xdr:to>
    <xdr:sp macro="" textlink="">
      <xdr:nvSpPr>
        <xdr:cNvPr id="361" name="円/楕円 360"/>
        <xdr:cNvSpPr/>
      </xdr:nvSpPr>
      <xdr:spPr>
        <a:xfrm>
          <a:off x="10426700" y="1002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37355</xdr:rowOff>
    </xdr:from>
    <xdr:ext cx="469744" cy="259045"/>
    <xdr:sp macro="" textlink="">
      <xdr:nvSpPr>
        <xdr:cNvPr id="362" name="農林水産業費該当値テキスト"/>
        <xdr:cNvSpPr txBox="1"/>
      </xdr:nvSpPr>
      <xdr:spPr>
        <a:xfrm>
          <a:off x="10528300" y="981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102527</xdr:rowOff>
    </xdr:from>
    <xdr:to>
      <xdr:col>14</xdr:col>
      <xdr:colOff>79375</xdr:colOff>
      <xdr:row>59</xdr:row>
      <xdr:rowOff>32677</xdr:rowOff>
    </xdr:to>
    <xdr:sp macro="" textlink="">
      <xdr:nvSpPr>
        <xdr:cNvPr id="363" name="円/楕円 362"/>
        <xdr:cNvSpPr/>
      </xdr:nvSpPr>
      <xdr:spPr>
        <a:xfrm>
          <a:off x="9588500" y="100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23804</xdr:rowOff>
    </xdr:from>
    <xdr:ext cx="469744" cy="259045"/>
    <xdr:sp macro="" textlink="">
      <xdr:nvSpPr>
        <xdr:cNvPr id="364" name="テキスト ボックス 363"/>
        <xdr:cNvSpPr txBox="1"/>
      </xdr:nvSpPr>
      <xdr:spPr>
        <a:xfrm>
          <a:off x="9404427" y="1013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108572</xdr:rowOff>
    </xdr:from>
    <xdr:to>
      <xdr:col>12</xdr:col>
      <xdr:colOff>561975</xdr:colOff>
      <xdr:row>59</xdr:row>
      <xdr:rowOff>38722</xdr:rowOff>
    </xdr:to>
    <xdr:sp macro="" textlink="">
      <xdr:nvSpPr>
        <xdr:cNvPr id="365" name="円/楕円 364"/>
        <xdr:cNvSpPr/>
      </xdr:nvSpPr>
      <xdr:spPr>
        <a:xfrm>
          <a:off x="8699500" y="100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29849</xdr:rowOff>
    </xdr:from>
    <xdr:ext cx="469744" cy="259045"/>
    <xdr:sp macro="" textlink="">
      <xdr:nvSpPr>
        <xdr:cNvPr id="366" name="テキスト ボックス 365"/>
        <xdr:cNvSpPr txBox="1"/>
      </xdr:nvSpPr>
      <xdr:spPr>
        <a:xfrm>
          <a:off x="8515427" y="1014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99022</xdr:rowOff>
    </xdr:from>
    <xdr:to>
      <xdr:col>11</xdr:col>
      <xdr:colOff>358775</xdr:colOff>
      <xdr:row>59</xdr:row>
      <xdr:rowOff>29172</xdr:rowOff>
    </xdr:to>
    <xdr:sp macro="" textlink="">
      <xdr:nvSpPr>
        <xdr:cNvPr id="367" name="円/楕円 366"/>
        <xdr:cNvSpPr/>
      </xdr:nvSpPr>
      <xdr:spPr>
        <a:xfrm>
          <a:off x="7810500" y="100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20299</xdr:rowOff>
    </xdr:from>
    <xdr:ext cx="469744" cy="259045"/>
    <xdr:sp macro="" textlink="">
      <xdr:nvSpPr>
        <xdr:cNvPr id="368" name="テキスト ボックス 367"/>
        <xdr:cNvSpPr txBox="1"/>
      </xdr:nvSpPr>
      <xdr:spPr>
        <a:xfrm>
          <a:off x="7626427" y="1013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90551</xdr:rowOff>
    </xdr:from>
    <xdr:to>
      <xdr:col>10</xdr:col>
      <xdr:colOff>155575</xdr:colOff>
      <xdr:row>59</xdr:row>
      <xdr:rowOff>20701</xdr:rowOff>
    </xdr:to>
    <xdr:sp macro="" textlink="">
      <xdr:nvSpPr>
        <xdr:cNvPr id="369" name="円/楕円 368"/>
        <xdr:cNvSpPr/>
      </xdr:nvSpPr>
      <xdr:spPr>
        <a:xfrm>
          <a:off x="6921500" y="100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11828</xdr:rowOff>
    </xdr:from>
    <xdr:ext cx="469744" cy="259045"/>
    <xdr:sp macro="" textlink="">
      <xdr:nvSpPr>
        <xdr:cNvPr id="370" name="テキスト ボックス 369"/>
        <xdr:cNvSpPr txBox="1"/>
      </xdr:nvSpPr>
      <xdr:spPr>
        <a:xfrm>
          <a:off x="6737427" y="1012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13512</xdr:rowOff>
    </xdr:from>
    <xdr:to>
      <xdr:col>15</xdr:col>
      <xdr:colOff>180975</xdr:colOff>
      <xdr:row>78</xdr:row>
      <xdr:rowOff>54294</xdr:rowOff>
    </xdr:to>
    <xdr:cxnSp macro="">
      <xdr:nvCxnSpPr>
        <xdr:cNvPr id="397" name="直線コネクタ 396"/>
        <xdr:cNvCxnSpPr/>
      </xdr:nvCxnSpPr>
      <xdr:spPr>
        <a:xfrm flipV="1">
          <a:off x="9639300" y="13386612"/>
          <a:ext cx="8382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54294</xdr:rowOff>
    </xdr:from>
    <xdr:to>
      <xdr:col>14</xdr:col>
      <xdr:colOff>28575</xdr:colOff>
      <xdr:row>78</xdr:row>
      <xdr:rowOff>63027</xdr:rowOff>
    </xdr:to>
    <xdr:cxnSp macro="">
      <xdr:nvCxnSpPr>
        <xdr:cNvPr id="400" name="直線コネクタ 399"/>
        <xdr:cNvCxnSpPr/>
      </xdr:nvCxnSpPr>
      <xdr:spPr>
        <a:xfrm flipV="1">
          <a:off x="8750300" y="13427394"/>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61565</xdr:rowOff>
    </xdr:from>
    <xdr:to>
      <xdr:col>12</xdr:col>
      <xdr:colOff>511175</xdr:colOff>
      <xdr:row>78</xdr:row>
      <xdr:rowOff>63027</xdr:rowOff>
    </xdr:to>
    <xdr:cxnSp macro="">
      <xdr:nvCxnSpPr>
        <xdr:cNvPr id="403" name="直線コネクタ 402"/>
        <xdr:cNvCxnSpPr/>
      </xdr:nvCxnSpPr>
      <xdr:spPr>
        <a:xfrm>
          <a:off x="7861300" y="13434665"/>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61565</xdr:rowOff>
    </xdr:from>
    <xdr:to>
      <xdr:col>11</xdr:col>
      <xdr:colOff>307975</xdr:colOff>
      <xdr:row>78</xdr:row>
      <xdr:rowOff>63805</xdr:rowOff>
    </xdr:to>
    <xdr:cxnSp macro="">
      <xdr:nvCxnSpPr>
        <xdr:cNvPr id="406" name="直線コネクタ 405"/>
        <xdr:cNvCxnSpPr/>
      </xdr:nvCxnSpPr>
      <xdr:spPr>
        <a:xfrm flipV="1">
          <a:off x="6972300" y="13434665"/>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134162</xdr:rowOff>
    </xdr:from>
    <xdr:to>
      <xdr:col>15</xdr:col>
      <xdr:colOff>231775</xdr:colOff>
      <xdr:row>78</xdr:row>
      <xdr:rowOff>64312</xdr:rowOff>
    </xdr:to>
    <xdr:sp macro="" textlink="">
      <xdr:nvSpPr>
        <xdr:cNvPr id="416" name="円/楕円 415"/>
        <xdr:cNvSpPr/>
      </xdr:nvSpPr>
      <xdr:spPr>
        <a:xfrm>
          <a:off x="10426700" y="133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49089</xdr:rowOff>
    </xdr:from>
    <xdr:ext cx="469744" cy="259045"/>
    <xdr:sp macro="" textlink="">
      <xdr:nvSpPr>
        <xdr:cNvPr id="417" name="商工費該当値テキスト"/>
        <xdr:cNvSpPr txBox="1"/>
      </xdr:nvSpPr>
      <xdr:spPr>
        <a:xfrm>
          <a:off x="10528300" y="1325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3494</xdr:rowOff>
    </xdr:from>
    <xdr:to>
      <xdr:col>14</xdr:col>
      <xdr:colOff>79375</xdr:colOff>
      <xdr:row>78</xdr:row>
      <xdr:rowOff>105094</xdr:rowOff>
    </xdr:to>
    <xdr:sp macro="" textlink="">
      <xdr:nvSpPr>
        <xdr:cNvPr id="418" name="円/楕円 417"/>
        <xdr:cNvSpPr/>
      </xdr:nvSpPr>
      <xdr:spPr>
        <a:xfrm>
          <a:off x="9588500" y="133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96221</xdr:rowOff>
    </xdr:from>
    <xdr:ext cx="469744" cy="259045"/>
    <xdr:sp macro="" textlink="">
      <xdr:nvSpPr>
        <xdr:cNvPr id="419" name="テキスト ボックス 418"/>
        <xdr:cNvSpPr txBox="1"/>
      </xdr:nvSpPr>
      <xdr:spPr>
        <a:xfrm>
          <a:off x="9404427" y="134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12227</xdr:rowOff>
    </xdr:from>
    <xdr:to>
      <xdr:col>12</xdr:col>
      <xdr:colOff>561975</xdr:colOff>
      <xdr:row>78</xdr:row>
      <xdr:rowOff>113827</xdr:rowOff>
    </xdr:to>
    <xdr:sp macro="" textlink="">
      <xdr:nvSpPr>
        <xdr:cNvPr id="420" name="円/楕円 419"/>
        <xdr:cNvSpPr/>
      </xdr:nvSpPr>
      <xdr:spPr>
        <a:xfrm>
          <a:off x="8699500" y="133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104954</xdr:rowOff>
    </xdr:from>
    <xdr:ext cx="469744" cy="259045"/>
    <xdr:sp macro="" textlink="">
      <xdr:nvSpPr>
        <xdr:cNvPr id="421" name="テキスト ボックス 420"/>
        <xdr:cNvSpPr txBox="1"/>
      </xdr:nvSpPr>
      <xdr:spPr>
        <a:xfrm>
          <a:off x="8515427" y="1347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10765</xdr:rowOff>
    </xdr:from>
    <xdr:to>
      <xdr:col>11</xdr:col>
      <xdr:colOff>358775</xdr:colOff>
      <xdr:row>78</xdr:row>
      <xdr:rowOff>112365</xdr:rowOff>
    </xdr:to>
    <xdr:sp macro="" textlink="">
      <xdr:nvSpPr>
        <xdr:cNvPr id="422" name="円/楕円 421"/>
        <xdr:cNvSpPr/>
      </xdr:nvSpPr>
      <xdr:spPr>
        <a:xfrm>
          <a:off x="7810500" y="133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103492</xdr:rowOff>
    </xdr:from>
    <xdr:ext cx="469744" cy="259045"/>
    <xdr:sp macro="" textlink="">
      <xdr:nvSpPr>
        <xdr:cNvPr id="423" name="テキスト ボックス 422"/>
        <xdr:cNvSpPr txBox="1"/>
      </xdr:nvSpPr>
      <xdr:spPr>
        <a:xfrm>
          <a:off x="7626427" y="1347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13005</xdr:rowOff>
    </xdr:from>
    <xdr:to>
      <xdr:col>10</xdr:col>
      <xdr:colOff>155575</xdr:colOff>
      <xdr:row>78</xdr:row>
      <xdr:rowOff>114605</xdr:rowOff>
    </xdr:to>
    <xdr:sp macro="" textlink="">
      <xdr:nvSpPr>
        <xdr:cNvPr id="424" name="円/楕円 423"/>
        <xdr:cNvSpPr/>
      </xdr:nvSpPr>
      <xdr:spPr>
        <a:xfrm>
          <a:off x="6921500" y="133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105732</xdr:rowOff>
    </xdr:from>
    <xdr:ext cx="469744" cy="259045"/>
    <xdr:sp macro="" textlink="">
      <xdr:nvSpPr>
        <xdr:cNvPr id="425" name="テキスト ボックス 424"/>
        <xdr:cNvSpPr txBox="1"/>
      </xdr:nvSpPr>
      <xdr:spPr>
        <a:xfrm>
          <a:off x="6737427" y="134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128805</xdr:rowOff>
    </xdr:from>
    <xdr:to>
      <xdr:col>15</xdr:col>
      <xdr:colOff>180975</xdr:colOff>
      <xdr:row>97</xdr:row>
      <xdr:rowOff>147523</xdr:rowOff>
    </xdr:to>
    <xdr:cxnSp macro="">
      <xdr:nvCxnSpPr>
        <xdr:cNvPr id="452" name="直線コネクタ 451"/>
        <xdr:cNvCxnSpPr/>
      </xdr:nvCxnSpPr>
      <xdr:spPr>
        <a:xfrm>
          <a:off x="9639300" y="16759455"/>
          <a:ext cx="838200" cy="1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125994</xdr:rowOff>
    </xdr:from>
    <xdr:to>
      <xdr:col>14</xdr:col>
      <xdr:colOff>28575</xdr:colOff>
      <xdr:row>97</xdr:row>
      <xdr:rowOff>128805</xdr:rowOff>
    </xdr:to>
    <xdr:cxnSp macro="">
      <xdr:nvCxnSpPr>
        <xdr:cNvPr id="455" name="直線コネクタ 454"/>
        <xdr:cNvCxnSpPr/>
      </xdr:nvCxnSpPr>
      <xdr:spPr>
        <a:xfrm>
          <a:off x="8750300" y="16756644"/>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125994</xdr:rowOff>
    </xdr:from>
    <xdr:to>
      <xdr:col>12</xdr:col>
      <xdr:colOff>511175</xdr:colOff>
      <xdr:row>97</xdr:row>
      <xdr:rowOff>143861</xdr:rowOff>
    </xdr:to>
    <xdr:cxnSp macro="">
      <xdr:nvCxnSpPr>
        <xdr:cNvPr id="458" name="直線コネクタ 457"/>
        <xdr:cNvCxnSpPr/>
      </xdr:nvCxnSpPr>
      <xdr:spPr>
        <a:xfrm flipV="1">
          <a:off x="7861300" y="16756644"/>
          <a:ext cx="889000" cy="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135173</xdr:rowOff>
    </xdr:from>
    <xdr:to>
      <xdr:col>11</xdr:col>
      <xdr:colOff>307975</xdr:colOff>
      <xdr:row>97</xdr:row>
      <xdr:rowOff>143861</xdr:rowOff>
    </xdr:to>
    <xdr:cxnSp macro="">
      <xdr:nvCxnSpPr>
        <xdr:cNvPr id="461" name="直線コネクタ 460"/>
        <xdr:cNvCxnSpPr/>
      </xdr:nvCxnSpPr>
      <xdr:spPr>
        <a:xfrm>
          <a:off x="6972300" y="16765823"/>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96723</xdr:rowOff>
    </xdr:from>
    <xdr:to>
      <xdr:col>15</xdr:col>
      <xdr:colOff>231775</xdr:colOff>
      <xdr:row>98</xdr:row>
      <xdr:rowOff>26873</xdr:rowOff>
    </xdr:to>
    <xdr:sp macro="" textlink="">
      <xdr:nvSpPr>
        <xdr:cNvPr id="471" name="円/楕円 470"/>
        <xdr:cNvSpPr/>
      </xdr:nvSpPr>
      <xdr:spPr>
        <a:xfrm>
          <a:off x="10426700" y="167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50379</xdr:rowOff>
    </xdr:from>
    <xdr:ext cx="534377" cy="259045"/>
    <xdr:sp macro="" textlink="">
      <xdr:nvSpPr>
        <xdr:cNvPr id="472" name="土木費該当値テキスト"/>
        <xdr:cNvSpPr txBox="1"/>
      </xdr:nvSpPr>
      <xdr:spPr>
        <a:xfrm>
          <a:off x="10528300" y="166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35,789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78005</xdr:rowOff>
    </xdr:from>
    <xdr:to>
      <xdr:col>14</xdr:col>
      <xdr:colOff>79375</xdr:colOff>
      <xdr:row>98</xdr:row>
      <xdr:rowOff>8155</xdr:rowOff>
    </xdr:to>
    <xdr:sp macro="" textlink="">
      <xdr:nvSpPr>
        <xdr:cNvPr id="473" name="円/楕円 472"/>
        <xdr:cNvSpPr/>
      </xdr:nvSpPr>
      <xdr:spPr>
        <a:xfrm>
          <a:off x="9588500" y="167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170732</xdr:rowOff>
    </xdr:from>
    <xdr:ext cx="534377" cy="259045"/>
    <xdr:sp macro="" textlink="">
      <xdr:nvSpPr>
        <xdr:cNvPr id="474" name="テキスト ボックス 473"/>
        <xdr:cNvSpPr txBox="1"/>
      </xdr:nvSpPr>
      <xdr:spPr>
        <a:xfrm>
          <a:off x="9372111" y="16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75194</xdr:rowOff>
    </xdr:from>
    <xdr:to>
      <xdr:col>12</xdr:col>
      <xdr:colOff>561975</xdr:colOff>
      <xdr:row>98</xdr:row>
      <xdr:rowOff>5344</xdr:rowOff>
    </xdr:to>
    <xdr:sp macro="" textlink="">
      <xdr:nvSpPr>
        <xdr:cNvPr id="475" name="円/楕円 474"/>
        <xdr:cNvSpPr/>
      </xdr:nvSpPr>
      <xdr:spPr>
        <a:xfrm>
          <a:off x="8699500" y="167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167921</xdr:rowOff>
    </xdr:from>
    <xdr:ext cx="534377" cy="259045"/>
    <xdr:sp macro="" textlink="">
      <xdr:nvSpPr>
        <xdr:cNvPr id="476" name="テキスト ボックス 475"/>
        <xdr:cNvSpPr txBox="1"/>
      </xdr:nvSpPr>
      <xdr:spPr>
        <a:xfrm>
          <a:off x="8483111" y="1679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93061</xdr:rowOff>
    </xdr:from>
    <xdr:to>
      <xdr:col>11</xdr:col>
      <xdr:colOff>358775</xdr:colOff>
      <xdr:row>98</xdr:row>
      <xdr:rowOff>23211</xdr:rowOff>
    </xdr:to>
    <xdr:sp macro="" textlink="">
      <xdr:nvSpPr>
        <xdr:cNvPr id="477" name="円/楕円 476"/>
        <xdr:cNvSpPr/>
      </xdr:nvSpPr>
      <xdr:spPr>
        <a:xfrm>
          <a:off x="7810500" y="167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14338</xdr:rowOff>
    </xdr:from>
    <xdr:ext cx="534377" cy="259045"/>
    <xdr:sp macro="" textlink="">
      <xdr:nvSpPr>
        <xdr:cNvPr id="478" name="テキスト ボックス 477"/>
        <xdr:cNvSpPr txBox="1"/>
      </xdr:nvSpPr>
      <xdr:spPr>
        <a:xfrm>
          <a:off x="7594111" y="168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84373</xdr:rowOff>
    </xdr:from>
    <xdr:to>
      <xdr:col>10</xdr:col>
      <xdr:colOff>155575</xdr:colOff>
      <xdr:row>98</xdr:row>
      <xdr:rowOff>14523</xdr:rowOff>
    </xdr:to>
    <xdr:sp macro="" textlink="">
      <xdr:nvSpPr>
        <xdr:cNvPr id="479" name="円/楕円 478"/>
        <xdr:cNvSpPr/>
      </xdr:nvSpPr>
      <xdr:spPr>
        <a:xfrm>
          <a:off x="6921500" y="167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5650</xdr:rowOff>
    </xdr:from>
    <xdr:ext cx="534377" cy="259045"/>
    <xdr:sp macro="" textlink="">
      <xdr:nvSpPr>
        <xdr:cNvPr id="480" name="テキスト ボックス 479"/>
        <xdr:cNvSpPr txBox="1"/>
      </xdr:nvSpPr>
      <xdr:spPr>
        <a:xfrm>
          <a:off x="6705111" y="168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72320</xdr:rowOff>
    </xdr:from>
    <xdr:to>
      <xdr:col>23</xdr:col>
      <xdr:colOff>517525</xdr:colOff>
      <xdr:row>35</xdr:row>
      <xdr:rowOff>96552</xdr:rowOff>
    </xdr:to>
    <xdr:cxnSp macro="">
      <xdr:nvCxnSpPr>
        <xdr:cNvPr id="506" name="直線コネクタ 505"/>
        <xdr:cNvCxnSpPr/>
      </xdr:nvCxnSpPr>
      <xdr:spPr>
        <a:xfrm flipV="1">
          <a:off x="15481300" y="6073070"/>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81978</xdr:rowOff>
    </xdr:from>
    <xdr:to>
      <xdr:col>22</xdr:col>
      <xdr:colOff>365125</xdr:colOff>
      <xdr:row>35</xdr:row>
      <xdr:rowOff>96552</xdr:rowOff>
    </xdr:to>
    <xdr:cxnSp macro="">
      <xdr:nvCxnSpPr>
        <xdr:cNvPr id="509" name="直線コネクタ 508"/>
        <xdr:cNvCxnSpPr/>
      </xdr:nvCxnSpPr>
      <xdr:spPr>
        <a:xfrm>
          <a:off x="14592300" y="5739828"/>
          <a:ext cx="889000" cy="35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166882</xdr:rowOff>
    </xdr:from>
    <xdr:ext cx="534377" cy="259045"/>
    <xdr:sp macro="" textlink="">
      <xdr:nvSpPr>
        <xdr:cNvPr id="511" name="テキスト ボックス 510"/>
        <xdr:cNvSpPr txBox="1"/>
      </xdr:nvSpPr>
      <xdr:spPr>
        <a:xfrm>
          <a:off x="15214111" y="61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81978</xdr:rowOff>
    </xdr:from>
    <xdr:to>
      <xdr:col>21</xdr:col>
      <xdr:colOff>161925</xdr:colOff>
      <xdr:row>35</xdr:row>
      <xdr:rowOff>127756</xdr:rowOff>
    </xdr:to>
    <xdr:cxnSp macro="">
      <xdr:nvCxnSpPr>
        <xdr:cNvPr id="512" name="直線コネクタ 511"/>
        <xdr:cNvCxnSpPr/>
      </xdr:nvCxnSpPr>
      <xdr:spPr>
        <a:xfrm flipV="1">
          <a:off x="13703300" y="5739828"/>
          <a:ext cx="889000" cy="3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30923</xdr:rowOff>
    </xdr:from>
    <xdr:ext cx="534377" cy="259045"/>
    <xdr:sp macro="" textlink="">
      <xdr:nvSpPr>
        <xdr:cNvPr id="514" name="テキスト ボックス 513"/>
        <xdr:cNvSpPr txBox="1"/>
      </xdr:nvSpPr>
      <xdr:spPr>
        <a:xfrm>
          <a:off x="14325111" y="62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108610</xdr:rowOff>
    </xdr:from>
    <xdr:to>
      <xdr:col>19</xdr:col>
      <xdr:colOff>644525</xdr:colOff>
      <xdr:row>35</xdr:row>
      <xdr:rowOff>127756</xdr:rowOff>
    </xdr:to>
    <xdr:cxnSp macro="">
      <xdr:nvCxnSpPr>
        <xdr:cNvPr id="515" name="直線コネクタ 514"/>
        <xdr:cNvCxnSpPr/>
      </xdr:nvCxnSpPr>
      <xdr:spPr>
        <a:xfrm>
          <a:off x="12814300" y="6109360"/>
          <a:ext cx="8890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76757</xdr:rowOff>
    </xdr:from>
    <xdr:ext cx="534377" cy="259045"/>
    <xdr:sp macro="" textlink="">
      <xdr:nvSpPr>
        <xdr:cNvPr id="517" name="テキスト ボックス 516"/>
        <xdr:cNvSpPr txBox="1"/>
      </xdr:nvSpPr>
      <xdr:spPr>
        <a:xfrm>
          <a:off x="13436111" y="6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93559</xdr:rowOff>
    </xdr:from>
    <xdr:ext cx="534377" cy="259045"/>
    <xdr:sp macro="" textlink="">
      <xdr:nvSpPr>
        <xdr:cNvPr id="519" name="テキスト ボックス 518"/>
        <xdr:cNvSpPr txBox="1"/>
      </xdr:nvSpPr>
      <xdr:spPr>
        <a:xfrm>
          <a:off x="12547111" y="62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21520</xdr:rowOff>
    </xdr:from>
    <xdr:to>
      <xdr:col>23</xdr:col>
      <xdr:colOff>568325</xdr:colOff>
      <xdr:row>35</xdr:row>
      <xdr:rowOff>123120</xdr:rowOff>
    </xdr:to>
    <xdr:sp macro="" textlink="">
      <xdr:nvSpPr>
        <xdr:cNvPr id="525" name="円/楕円 524"/>
        <xdr:cNvSpPr/>
      </xdr:nvSpPr>
      <xdr:spPr>
        <a:xfrm>
          <a:off x="16268700" y="60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44397</xdr:rowOff>
    </xdr:from>
    <xdr:ext cx="534377" cy="259045"/>
    <xdr:sp macro="" textlink="">
      <xdr:nvSpPr>
        <xdr:cNvPr id="526" name="消防費該当値テキスト"/>
        <xdr:cNvSpPr txBox="1"/>
      </xdr:nvSpPr>
      <xdr:spPr>
        <a:xfrm>
          <a:off x="16370300" y="587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18,179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45752</xdr:rowOff>
    </xdr:from>
    <xdr:to>
      <xdr:col>22</xdr:col>
      <xdr:colOff>415925</xdr:colOff>
      <xdr:row>35</xdr:row>
      <xdr:rowOff>147352</xdr:rowOff>
    </xdr:to>
    <xdr:sp macro="" textlink="">
      <xdr:nvSpPr>
        <xdr:cNvPr id="527" name="円/楕円 526"/>
        <xdr:cNvSpPr/>
      </xdr:nvSpPr>
      <xdr:spPr>
        <a:xfrm>
          <a:off x="15430500" y="60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163879</xdr:rowOff>
    </xdr:from>
    <xdr:ext cx="534377" cy="259045"/>
    <xdr:sp macro="" textlink="">
      <xdr:nvSpPr>
        <xdr:cNvPr id="528" name="テキスト ボックス 527"/>
        <xdr:cNvSpPr txBox="1"/>
      </xdr:nvSpPr>
      <xdr:spPr>
        <a:xfrm>
          <a:off x="15214111" y="58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17,755</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31178</xdr:rowOff>
    </xdr:from>
    <xdr:to>
      <xdr:col>21</xdr:col>
      <xdr:colOff>212725</xdr:colOff>
      <xdr:row>33</xdr:row>
      <xdr:rowOff>132778</xdr:rowOff>
    </xdr:to>
    <xdr:sp macro="" textlink="">
      <xdr:nvSpPr>
        <xdr:cNvPr id="529" name="円/楕円 528"/>
        <xdr:cNvSpPr/>
      </xdr:nvSpPr>
      <xdr:spPr>
        <a:xfrm>
          <a:off x="14541500" y="568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149305</xdr:rowOff>
    </xdr:from>
    <xdr:ext cx="534377" cy="259045"/>
    <xdr:sp macro="" textlink="">
      <xdr:nvSpPr>
        <xdr:cNvPr id="530" name="テキスト ボックス 529"/>
        <xdr:cNvSpPr txBox="1"/>
      </xdr:nvSpPr>
      <xdr:spPr>
        <a:xfrm>
          <a:off x="14325111" y="546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76956</xdr:rowOff>
    </xdr:from>
    <xdr:to>
      <xdr:col>20</xdr:col>
      <xdr:colOff>9525</xdr:colOff>
      <xdr:row>36</xdr:row>
      <xdr:rowOff>7106</xdr:rowOff>
    </xdr:to>
    <xdr:sp macro="" textlink="">
      <xdr:nvSpPr>
        <xdr:cNvPr id="531" name="円/楕円 530"/>
        <xdr:cNvSpPr/>
      </xdr:nvSpPr>
      <xdr:spPr>
        <a:xfrm>
          <a:off x="13652500" y="607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23633</xdr:rowOff>
    </xdr:from>
    <xdr:ext cx="534377" cy="259045"/>
    <xdr:sp macro="" textlink="">
      <xdr:nvSpPr>
        <xdr:cNvPr id="532" name="テキスト ボックス 531"/>
        <xdr:cNvSpPr txBox="1"/>
      </xdr:nvSpPr>
      <xdr:spPr>
        <a:xfrm>
          <a:off x="13436111" y="58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57810</xdr:rowOff>
    </xdr:from>
    <xdr:to>
      <xdr:col>18</xdr:col>
      <xdr:colOff>492125</xdr:colOff>
      <xdr:row>35</xdr:row>
      <xdr:rowOff>159410</xdr:rowOff>
    </xdr:to>
    <xdr:sp macro="" textlink="">
      <xdr:nvSpPr>
        <xdr:cNvPr id="533" name="円/楕円 532"/>
        <xdr:cNvSpPr/>
      </xdr:nvSpPr>
      <xdr:spPr>
        <a:xfrm>
          <a:off x="12763500" y="60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4487</xdr:rowOff>
    </xdr:from>
    <xdr:ext cx="534377" cy="259045"/>
    <xdr:sp macro="" textlink="">
      <xdr:nvSpPr>
        <xdr:cNvPr id="534" name="テキスト ボックス 533"/>
        <xdr:cNvSpPr txBox="1"/>
      </xdr:nvSpPr>
      <xdr:spPr>
        <a:xfrm>
          <a:off x="12547111" y="58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51308</xdr:rowOff>
    </xdr:from>
    <xdr:to>
      <xdr:col>23</xdr:col>
      <xdr:colOff>517525</xdr:colOff>
      <xdr:row>55</xdr:row>
      <xdr:rowOff>116536</xdr:rowOff>
    </xdr:to>
    <xdr:cxnSp macro="">
      <xdr:nvCxnSpPr>
        <xdr:cNvPr id="564" name="直線コネクタ 563"/>
        <xdr:cNvCxnSpPr/>
      </xdr:nvCxnSpPr>
      <xdr:spPr>
        <a:xfrm flipV="1">
          <a:off x="15481300" y="9481058"/>
          <a:ext cx="838200" cy="6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116536</xdr:rowOff>
    </xdr:from>
    <xdr:to>
      <xdr:col>22</xdr:col>
      <xdr:colOff>365125</xdr:colOff>
      <xdr:row>56</xdr:row>
      <xdr:rowOff>89427</xdr:rowOff>
    </xdr:to>
    <xdr:cxnSp macro="">
      <xdr:nvCxnSpPr>
        <xdr:cNvPr id="567" name="直線コネクタ 566"/>
        <xdr:cNvCxnSpPr/>
      </xdr:nvCxnSpPr>
      <xdr:spPr>
        <a:xfrm flipV="1">
          <a:off x="14592300" y="9546286"/>
          <a:ext cx="889000" cy="14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69" name="テキスト ボックス 568"/>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112116</xdr:rowOff>
    </xdr:from>
    <xdr:to>
      <xdr:col>21</xdr:col>
      <xdr:colOff>161925</xdr:colOff>
      <xdr:row>56</xdr:row>
      <xdr:rowOff>89427</xdr:rowOff>
    </xdr:to>
    <xdr:cxnSp macro="">
      <xdr:nvCxnSpPr>
        <xdr:cNvPr id="570" name="直線コネクタ 569"/>
        <xdr:cNvCxnSpPr/>
      </xdr:nvCxnSpPr>
      <xdr:spPr>
        <a:xfrm>
          <a:off x="13703300" y="9541866"/>
          <a:ext cx="889000" cy="14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112116</xdr:rowOff>
    </xdr:from>
    <xdr:to>
      <xdr:col>19</xdr:col>
      <xdr:colOff>644525</xdr:colOff>
      <xdr:row>57</xdr:row>
      <xdr:rowOff>41287</xdr:rowOff>
    </xdr:to>
    <xdr:cxnSp macro="">
      <xdr:nvCxnSpPr>
        <xdr:cNvPr id="573" name="直線コネクタ 572"/>
        <xdr:cNvCxnSpPr/>
      </xdr:nvCxnSpPr>
      <xdr:spPr>
        <a:xfrm flipV="1">
          <a:off x="12814300" y="9541866"/>
          <a:ext cx="889000" cy="27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75" name="テキスト ボックス 574"/>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508</xdr:rowOff>
    </xdr:from>
    <xdr:to>
      <xdr:col>23</xdr:col>
      <xdr:colOff>568325</xdr:colOff>
      <xdr:row>55</xdr:row>
      <xdr:rowOff>102108</xdr:rowOff>
    </xdr:to>
    <xdr:sp macro="" textlink="">
      <xdr:nvSpPr>
        <xdr:cNvPr id="583" name="円/楕円 582"/>
        <xdr:cNvSpPr/>
      </xdr:nvSpPr>
      <xdr:spPr>
        <a:xfrm>
          <a:off x="16268700" y="94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23385</xdr:rowOff>
    </xdr:from>
    <xdr:ext cx="534377" cy="259045"/>
    <xdr:sp macro="" textlink="">
      <xdr:nvSpPr>
        <xdr:cNvPr id="584" name="教育費該当値テキスト"/>
        <xdr:cNvSpPr txBox="1"/>
      </xdr:nvSpPr>
      <xdr:spPr>
        <a:xfrm>
          <a:off x="16370300" y="928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55,640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65736</xdr:rowOff>
    </xdr:from>
    <xdr:to>
      <xdr:col>22</xdr:col>
      <xdr:colOff>415925</xdr:colOff>
      <xdr:row>55</xdr:row>
      <xdr:rowOff>167336</xdr:rowOff>
    </xdr:to>
    <xdr:sp macro="" textlink="">
      <xdr:nvSpPr>
        <xdr:cNvPr id="585" name="円/楕円 584"/>
        <xdr:cNvSpPr/>
      </xdr:nvSpPr>
      <xdr:spPr>
        <a:xfrm>
          <a:off x="15430500" y="94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12413</xdr:rowOff>
    </xdr:from>
    <xdr:ext cx="534377" cy="259045"/>
    <xdr:sp macro="" textlink="">
      <xdr:nvSpPr>
        <xdr:cNvPr id="586" name="テキスト ボックス 585"/>
        <xdr:cNvSpPr txBox="1"/>
      </xdr:nvSpPr>
      <xdr:spPr>
        <a:xfrm>
          <a:off x="15214111" y="92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38627</xdr:rowOff>
    </xdr:from>
    <xdr:to>
      <xdr:col>21</xdr:col>
      <xdr:colOff>212725</xdr:colOff>
      <xdr:row>56</xdr:row>
      <xdr:rowOff>140227</xdr:rowOff>
    </xdr:to>
    <xdr:sp macro="" textlink="">
      <xdr:nvSpPr>
        <xdr:cNvPr id="587" name="円/楕円 586"/>
        <xdr:cNvSpPr/>
      </xdr:nvSpPr>
      <xdr:spPr>
        <a:xfrm>
          <a:off x="14541500" y="96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131354</xdr:rowOff>
    </xdr:from>
    <xdr:ext cx="534377" cy="259045"/>
    <xdr:sp macro="" textlink="">
      <xdr:nvSpPr>
        <xdr:cNvPr id="588" name="テキスト ボックス 587"/>
        <xdr:cNvSpPr txBox="1"/>
      </xdr:nvSpPr>
      <xdr:spPr>
        <a:xfrm>
          <a:off x="14325111" y="973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61316</xdr:rowOff>
    </xdr:from>
    <xdr:to>
      <xdr:col>20</xdr:col>
      <xdr:colOff>9525</xdr:colOff>
      <xdr:row>55</xdr:row>
      <xdr:rowOff>162916</xdr:rowOff>
    </xdr:to>
    <xdr:sp macro="" textlink="">
      <xdr:nvSpPr>
        <xdr:cNvPr id="589" name="円/楕円 588"/>
        <xdr:cNvSpPr/>
      </xdr:nvSpPr>
      <xdr:spPr>
        <a:xfrm>
          <a:off x="13652500" y="94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7993</xdr:rowOff>
    </xdr:from>
    <xdr:ext cx="534377" cy="259045"/>
    <xdr:sp macro="" textlink="">
      <xdr:nvSpPr>
        <xdr:cNvPr id="590" name="テキスト ボックス 589"/>
        <xdr:cNvSpPr txBox="1"/>
      </xdr:nvSpPr>
      <xdr:spPr>
        <a:xfrm>
          <a:off x="13436111" y="926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161937</xdr:rowOff>
    </xdr:from>
    <xdr:to>
      <xdr:col>18</xdr:col>
      <xdr:colOff>492125</xdr:colOff>
      <xdr:row>57</xdr:row>
      <xdr:rowOff>92087</xdr:rowOff>
    </xdr:to>
    <xdr:sp macro="" textlink="">
      <xdr:nvSpPr>
        <xdr:cNvPr id="591" name="円/楕円 590"/>
        <xdr:cNvSpPr/>
      </xdr:nvSpPr>
      <xdr:spPr>
        <a:xfrm>
          <a:off x="12763500" y="97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83214</xdr:rowOff>
    </xdr:from>
    <xdr:ext cx="534377" cy="259045"/>
    <xdr:sp macro="" textlink="">
      <xdr:nvSpPr>
        <xdr:cNvPr id="592" name="テキスト ボックス 591"/>
        <xdr:cNvSpPr txBox="1"/>
      </xdr:nvSpPr>
      <xdr:spPr>
        <a:xfrm>
          <a:off x="12547111" y="98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92583</xdr:rowOff>
    </xdr:from>
    <xdr:to>
      <xdr:col>23</xdr:col>
      <xdr:colOff>517525</xdr:colOff>
      <xdr:row>79</xdr:row>
      <xdr:rowOff>44450</xdr:rowOff>
    </xdr:to>
    <xdr:cxnSp macro="">
      <xdr:nvCxnSpPr>
        <xdr:cNvPr id="621" name="直線コネクタ 620"/>
        <xdr:cNvCxnSpPr/>
      </xdr:nvCxnSpPr>
      <xdr:spPr>
        <a:xfrm>
          <a:off x="15481300" y="13465683"/>
          <a:ext cx="838200" cy="1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92583</xdr:rowOff>
    </xdr:from>
    <xdr:to>
      <xdr:col>22</xdr:col>
      <xdr:colOff>365125</xdr:colOff>
      <xdr:row>78</xdr:row>
      <xdr:rowOff>145669</xdr:rowOff>
    </xdr:to>
    <xdr:cxnSp macro="">
      <xdr:nvCxnSpPr>
        <xdr:cNvPr id="624" name="直線コネクタ 623"/>
        <xdr:cNvCxnSpPr/>
      </xdr:nvCxnSpPr>
      <xdr:spPr>
        <a:xfrm flipV="1">
          <a:off x="14592300" y="1346568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140336</xdr:rowOff>
    </xdr:from>
    <xdr:to>
      <xdr:col>21</xdr:col>
      <xdr:colOff>161925</xdr:colOff>
      <xdr:row>78</xdr:row>
      <xdr:rowOff>145669</xdr:rowOff>
    </xdr:to>
    <xdr:cxnSp macro="">
      <xdr:nvCxnSpPr>
        <xdr:cNvPr id="627" name="直線コネクタ 626"/>
        <xdr:cNvCxnSpPr/>
      </xdr:nvCxnSpPr>
      <xdr:spPr>
        <a:xfrm>
          <a:off x="13703300" y="13513436"/>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140336</xdr:rowOff>
    </xdr:from>
    <xdr:to>
      <xdr:col>19</xdr:col>
      <xdr:colOff>644525</xdr:colOff>
      <xdr:row>79</xdr:row>
      <xdr:rowOff>31750</xdr:rowOff>
    </xdr:to>
    <xdr:cxnSp macro="">
      <xdr:nvCxnSpPr>
        <xdr:cNvPr id="630" name="直線コネクタ 629"/>
        <xdr:cNvCxnSpPr/>
      </xdr:nvCxnSpPr>
      <xdr:spPr>
        <a:xfrm flipV="1">
          <a:off x="12814300" y="135134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41783</xdr:rowOff>
    </xdr:from>
    <xdr:to>
      <xdr:col>22</xdr:col>
      <xdr:colOff>415925</xdr:colOff>
      <xdr:row>78</xdr:row>
      <xdr:rowOff>143383</xdr:rowOff>
    </xdr:to>
    <xdr:sp macro="" textlink="">
      <xdr:nvSpPr>
        <xdr:cNvPr id="642" name="円/楕円 641"/>
        <xdr:cNvSpPr/>
      </xdr:nvSpPr>
      <xdr:spPr>
        <a:xfrm>
          <a:off x="15430500" y="134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134510</xdr:rowOff>
    </xdr:from>
    <xdr:ext cx="378565" cy="259045"/>
    <xdr:sp macro="" textlink="">
      <xdr:nvSpPr>
        <xdr:cNvPr id="643" name="テキスト ボックス 642"/>
        <xdr:cNvSpPr txBox="1"/>
      </xdr:nvSpPr>
      <xdr:spPr>
        <a:xfrm>
          <a:off x="15292017" y="13507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94869</xdr:rowOff>
    </xdr:from>
    <xdr:to>
      <xdr:col>21</xdr:col>
      <xdr:colOff>212725</xdr:colOff>
      <xdr:row>79</xdr:row>
      <xdr:rowOff>25019</xdr:rowOff>
    </xdr:to>
    <xdr:sp macro="" textlink="">
      <xdr:nvSpPr>
        <xdr:cNvPr id="644" name="円/楕円 643"/>
        <xdr:cNvSpPr/>
      </xdr:nvSpPr>
      <xdr:spPr>
        <a:xfrm>
          <a:off x="14541500" y="134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16146</xdr:rowOff>
    </xdr:from>
    <xdr:ext cx="378565" cy="259045"/>
    <xdr:sp macro="" textlink="">
      <xdr:nvSpPr>
        <xdr:cNvPr id="645" name="テキスト ボックス 644"/>
        <xdr:cNvSpPr txBox="1"/>
      </xdr:nvSpPr>
      <xdr:spPr>
        <a:xfrm>
          <a:off x="14403017" y="1356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89536</xdr:rowOff>
    </xdr:from>
    <xdr:to>
      <xdr:col>20</xdr:col>
      <xdr:colOff>9525</xdr:colOff>
      <xdr:row>79</xdr:row>
      <xdr:rowOff>19686</xdr:rowOff>
    </xdr:to>
    <xdr:sp macro="" textlink="">
      <xdr:nvSpPr>
        <xdr:cNvPr id="646" name="円/楕円 645"/>
        <xdr:cNvSpPr/>
      </xdr:nvSpPr>
      <xdr:spPr>
        <a:xfrm>
          <a:off x="13652500" y="134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10813</xdr:rowOff>
    </xdr:from>
    <xdr:ext cx="378565" cy="259045"/>
    <xdr:sp macro="" textlink="">
      <xdr:nvSpPr>
        <xdr:cNvPr id="647" name="テキスト ボックス 646"/>
        <xdr:cNvSpPr txBox="1"/>
      </xdr:nvSpPr>
      <xdr:spPr>
        <a:xfrm>
          <a:off x="13514017" y="1355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152400</xdr:rowOff>
    </xdr:from>
    <xdr:to>
      <xdr:col>18</xdr:col>
      <xdr:colOff>492125</xdr:colOff>
      <xdr:row>79</xdr:row>
      <xdr:rowOff>82550</xdr:rowOff>
    </xdr:to>
    <xdr:sp macro="" textlink="">
      <xdr:nvSpPr>
        <xdr:cNvPr id="648" name="円/楕円 647"/>
        <xdr:cNvSpPr/>
      </xdr:nvSpPr>
      <xdr:spPr>
        <a:xfrm>
          <a:off x="12763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73677</xdr:rowOff>
    </xdr:from>
    <xdr:ext cx="378565" cy="259045"/>
    <xdr:sp macro="" textlink="">
      <xdr:nvSpPr>
        <xdr:cNvPr id="649" name="テキスト ボックス 648"/>
        <xdr:cNvSpPr txBox="1"/>
      </xdr:nvSpPr>
      <xdr:spPr>
        <a:xfrm>
          <a:off x="12625017" y="13618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140140</xdr:rowOff>
    </xdr:from>
    <xdr:to>
      <xdr:col>23</xdr:col>
      <xdr:colOff>517525</xdr:colOff>
      <xdr:row>96</xdr:row>
      <xdr:rowOff>2377</xdr:rowOff>
    </xdr:to>
    <xdr:cxnSp macro="">
      <xdr:nvCxnSpPr>
        <xdr:cNvPr id="680" name="直線コネクタ 679"/>
        <xdr:cNvCxnSpPr/>
      </xdr:nvCxnSpPr>
      <xdr:spPr>
        <a:xfrm>
          <a:off x="15481300" y="16427890"/>
          <a:ext cx="838200" cy="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140140</xdr:rowOff>
    </xdr:from>
    <xdr:to>
      <xdr:col>22</xdr:col>
      <xdr:colOff>365125</xdr:colOff>
      <xdr:row>95</xdr:row>
      <xdr:rowOff>150853</xdr:rowOff>
    </xdr:to>
    <xdr:cxnSp macro="">
      <xdr:nvCxnSpPr>
        <xdr:cNvPr id="683" name="直線コネクタ 682"/>
        <xdr:cNvCxnSpPr/>
      </xdr:nvCxnSpPr>
      <xdr:spPr>
        <a:xfrm flipV="1">
          <a:off x="14592300" y="16427890"/>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150853</xdr:rowOff>
    </xdr:from>
    <xdr:to>
      <xdr:col>21</xdr:col>
      <xdr:colOff>161925</xdr:colOff>
      <xdr:row>95</xdr:row>
      <xdr:rowOff>151081</xdr:rowOff>
    </xdr:to>
    <xdr:cxnSp macro="">
      <xdr:nvCxnSpPr>
        <xdr:cNvPr id="686" name="直線コネクタ 685"/>
        <xdr:cNvCxnSpPr/>
      </xdr:nvCxnSpPr>
      <xdr:spPr>
        <a:xfrm flipV="1">
          <a:off x="13703300" y="1643860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102194</xdr:rowOff>
    </xdr:from>
    <xdr:to>
      <xdr:col>19</xdr:col>
      <xdr:colOff>644525</xdr:colOff>
      <xdr:row>95</xdr:row>
      <xdr:rowOff>151081</xdr:rowOff>
    </xdr:to>
    <xdr:cxnSp macro="">
      <xdr:nvCxnSpPr>
        <xdr:cNvPr id="689" name="直線コネクタ 688"/>
        <xdr:cNvCxnSpPr/>
      </xdr:nvCxnSpPr>
      <xdr:spPr>
        <a:xfrm>
          <a:off x="12814300" y="16389944"/>
          <a:ext cx="889000" cy="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123027</xdr:rowOff>
    </xdr:from>
    <xdr:to>
      <xdr:col>23</xdr:col>
      <xdr:colOff>568325</xdr:colOff>
      <xdr:row>96</xdr:row>
      <xdr:rowOff>53177</xdr:rowOff>
    </xdr:to>
    <xdr:sp macro="" textlink="">
      <xdr:nvSpPr>
        <xdr:cNvPr id="699" name="円/楕円 698"/>
        <xdr:cNvSpPr/>
      </xdr:nvSpPr>
      <xdr:spPr>
        <a:xfrm>
          <a:off x="16268700" y="164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145904</xdr:rowOff>
    </xdr:from>
    <xdr:ext cx="534377" cy="259045"/>
    <xdr:sp macro="" textlink="">
      <xdr:nvSpPr>
        <xdr:cNvPr id="700" name="公債費該当値テキスト"/>
        <xdr:cNvSpPr txBox="1"/>
      </xdr:nvSpPr>
      <xdr:spPr>
        <a:xfrm>
          <a:off x="16370300" y="1626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37,410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89340</xdr:rowOff>
    </xdr:from>
    <xdr:to>
      <xdr:col>22</xdr:col>
      <xdr:colOff>415925</xdr:colOff>
      <xdr:row>96</xdr:row>
      <xdr:rowOff>19490</xdr:rowOff>
    </xdr:to>
    <xdr:sp macro="" textlink="">
      <xdr:nvSpPr>
        <xdr:cNvPr id="701" name="円/楕円 700"/>
        <xdr:cNvSpPr/>
      </xdr:nvSpPr>
      <xdr:spPr>
        <a:xfrm>
          <a:off x="15430500" y="163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10617</xdr:rowOff>
    </xdr:from>
    <xdr:ext cx="534377" cy="259045"/>
    <xdr:sp macro="" textlink="">
      <xdr:nvSpPr>
        <xdr:cNvPr id="702" name="テキスト ボックス 701"/>
        <xdr:cNvSpPr txBox="1"/>
      </xdr:nvSpPr>
      <xdr:spPr>
        <a:xfrm>
          <a:off x="15214111" y="1646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100053</xdr:rowOff>
    </xdr:from>
    <xdr:to>
      <xdr:col>21</xdr:col>
      <xdr:colOff>212725</xdr:colOff>
      <xdr:row>96</xdr:row>
      <xdr:rowOff>30203</xdr:rowOff>
    </xdr:to>
    <xdr:sp macro="" textlink="">
      <xdr:nvSpPr>
        <xdr:cNvPr id="703" name="円/楕円 702"/>
        <xdr:cNvSpPr/>
      </xdr:nvSpPr>
      <xdr:spPr>
        <a:xfrm>
          <a:off x="14541500" y="163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21330</xdr:rowOff>
    </xdr:from>
    <xdr:ext cx="534377" cy="259045"/>
    <xdr:sp macro="" textlink="">
      <xdr:nvSpPr>
        <xdr:cNvPr id="704" name="テキスト ボックス 703"/>
        <xdr:cNvSpPr txBox="1"/>
      </xdr:nvSpPr>
      <xdr:spPr>
        <a:xfrm>
          <a:off x="14325111" y="164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100281</xdr:rowOff>
    </xdr:from>
    <xdr:to>
      <xdr:col>20</xdr:col>
      <xdr:colOff>9525</xdr:colOff>
      <xdr:row>96</xdr:row>
      <xdr:rowOff>30431</xdr:rowOff>
    </xdr:to>
    <xdr:sp macro="" textlink="">
      <xdr:nvSpPr>
        <xdr:cNvPr id="705" name="円/楕円 704"/>
        <xdr:cNvSpPr/>
      </xdr:nvSpPr>
      <xdr:spPr>
        <a:xfrm>
          <a:off x="13652500" y="163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21558</xdr:rowOff>
    </xdr:from>
    <xdr:ext cx="534377" cy="259045"/>
    <xdr:sp macro="" textlink="">
      <xdr:nvSpPr>
        <xdr:cNvPr id="706" name="テキスト ボックス 705"/>
        <xdr:cNvSpPr txBox="1"/>
      </xdr:nvSpPr>
      <xdr:spPr>
        <a:xfrm>
          <a:off x="13436111" y="1648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51394</xdr:rowOff>
    </xdr:from>
    <xdr:to>
      <xdr:col>18</xdr:col>
      <xdr:colOff>492125</xdr:colOff>
      <xdr:row>95</xdr:row>
      <xdr:rowOff>152994</xdr:rowOff>
    </xdr:to>
    <xdr:sp macro="" textlink="">
      <xdr:nvSpPr>
        <xdr:cNvPr id="707" name="円/楕円 706"/>
        <xdr:cNvSpPr/>
      </xdr:nvSpPr>
      <xdr:spPr>
        <a:xfrm>
          <a:off x="12763500" y="163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144121</xdr:rowOff>
    </xdr:from>
    <xdr:ext cx="534377" cy="259045"/>
    <xdr:sp macro="" textlink="">
      <xdr:nvSpPr>
        <xdr:cNvPr id="708" name="テキスト ボックス 707"/>
        <xdr:cNvSpPr txBox="1"/>
      </xdr:nvSpPr>
      <xdr:spPr>
        <a:xfrm>
          <a:off x="12547111" y="164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近年の大規模な宅地開発等による転入者の増加に伴い、子どもの人口が増加していることから、教育施設・保育施設等の整備に多額の財源が必要としている。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そのような中、</a:t>
          </a:r>
          <a:r>
            <a:rPr kumimoji="1" lang="ja-JP" altLang="ja-JP" sz="1300" b="0" i="0" u="none" strike="noStrike" kern="0" cap="none" spc="0" normalizeH="0" baseline="0" noProof="0">
              <a:ln>
                <a:noFill/>
              </a:ln>
              <a:solidFill>
                <a:prstClr val="black"/>
              </a:solidFill>
              <a:effectLst/>
              <a:uLnTx/>
              <a:uFillTx/>
              <a:latin typeface="+mn-lt"/>
              <a:ea typeface="+mn-ea"/>
              <a:cs typeface="+mn-cs"/>
            </a:rPr>
            <a:t>民生費について、</a:t>
          </a:r>
          <a:r>
            <a:rPr kumimoji="1" lang="ja-JP" altLang="en-US" sz="1300" b="0" i="0" u="none" strike="noStrike" kern="0" cap="none" spc="0" normalizeH="0" baseline="0" noProof="0">
              <a:ln>
                <a:noFill/>
              </a:ln>
              <a:solidFill>
                <a:prstClr val="black"/>
              </a:solidFill>
              <a:effectLst/>
              <a:uLnTx/>
              <a:uFillTx/>
              <a:latin typeface="+mn-lt"/>
              <a:ea typeface="+mn-ea"/>
              <a:cs typeface="+mn-cs"/>
            </a:rPr>
            <a:t>平成２６年度中に</a:t>
          </a:r>
          <a:r>
            <a:rPr kumimoji="1" lang="ja-JP" altLang="ja-JP" sz="1300" b="0" i="0" u="none" strike="noStrike" kern="0" cap="none" spc="0" normalizeH="0" baseline="0" noProof="0">
              <a:ln>
                <a:noFill/>
              </a:ln>
              <a:solidFill>
                <a:prstClr val="black"/>
              </a:solidFill>
              <a:effectLst/>
              <a:uLnTx/>
              <a:uFillTx/>
              <a:latin typeface="+mn-lt"/>
              <a:ea typeface="+mn-ea"/>
              <a:cs typeface="+mn-cs"/>
            </a:rPr>
            <a:t>保育所建設事業</a:t>
          </a:r>
          <a:r>
            <a:rPr kumimoji="1" lang="ja-JP" altLang="en-US" sz="1300" b="0" i="0" u="none" strike="noStrike" kern="0" cap="none" spc="0" normalizeH="0" baseline="0" noProof="0">
              <a:ln>
                <a:noFill/>
              </a:ln>
              <a:solidFill>
                <a:prstClr val="black"/>
              </a:solidFill>
              <a:effectLst/>
              <a:uLnTx/>
              <a:uFillTx/>
              <a:latin typeface="+mn-lt"/>
              <a:ea typeface="+mn-ea"/>
              <a:cs typeface="+mn-cs"/>
            </a:rPr>
            <a:t>が</a:t>
          </a:r>
          <a:r>
            <a:rPr kumimoji="1" lang="ja-JP" altLang="ja-JP" sz="1300" b="0" i="0" u="none" strike="noStrike" kern="0" cap="none" spc="0" normalizeH="0" baseline="0" noProof="0">
              <a:ln>
                <a:noFill/>
              </a:ln>
              <a:solidFill>
                <a:prstClr val="black"/>
              </a:solidFill>
              <a:effectLst/>
              <a:uLnTx/>
              <a:uFillTx/>
              <a:latin typeface="+mn-lt"/>
              <a:ea typeface="+mn-ea"/>
              <a:cs typeface="+mn-cs"/>
            </a:rPr>
            <a:t>終了</a:t>
          </a:r>
          <a:r>
            <a:rPr kumimoji="1" lang="ja-JP" altLang="en-US" sz="1300" b="0" i="0" u="none" strike="noStrike" kern="0" cap="none" spc="0" normalizeH="0" baseline="0" noProof="0">
              <a:ln>
                <a:noFill/>
              </a:ln>
              <a:solidFill>
                <a:prstClr val="black"/>
              </a:solidFill>
              <a:effectLst/>
              <a:uLnTx/>
              <a:uFillTx/>
              <a:latin typeface="+mn-lt"/>
              <a:ea typeface="+mn-ea"/>
              <a:cs typeface="+mn-cs"/>
            </a:rPr>
            <a:t>したこと等</a:t>
          </a:r>
          <a:r>
            <a:rPr kumimoji="1" lang="ja-JP" altLang="ja-JP" sz="1300" b="0" i="0" u="none" strike="noStrike" kern="0" cap="none" spc="0" normalizeH="0" baseline="0" noProof="0">
              <a:ln>
                <a:noFill/>
              </a:ln>
              <a:solidFill>
                <a:prstClr val="black"/>
              </a:solidFill>
              <a:effectLst/>
              <a:uLnTx/>
              <a:uFillTx/>
              <a:latin typeface="+mn-lt"/>
              <a:ea typeface="+mn-ea"/>
              <a:cs typeface="+mn-cs"/>
            </a:rPr>
            <a:t>により、類似団体内平均値を下回ることとなった。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一方、教育費については、小学校増築事業、留守家庭児童会整備事業等の実施により、類似団体を大きく上回ることとなった。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○財政調整基金残高</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積立額が取崩額を上回ったことから</a:t>
          </a:r>
          <a:r>
            <a:rPr kumimoji="1" lang="ja-JP" altLang="ja-JP" sz="1300" b="0" i="0" u="none" strike="noStrike" kern="0" cap="none" spc="0" normalizeH="0" baseline="0" noProof="0">
              <a:ln>
                <a:noFill/>
              </a:ln>
              <a:solidFill>
                <a:prstClr val="black"/>
              </a:solidFill>
              <a:effectLst/>
              <a:uLnTx/>
              <a:uFillTx/>
              <a:latin typeface="+mn-lt"/>
              <a:ea typeface="+mn-ea"/>
              <a:cs typeface="+mn-cs"/>
            </a:rPr>
            <a:t>、基金残高は増加している。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○実質収支</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平成２</a:t>
          </a:r>
          <a:r>
            <a:rPr kumimoji="1" lang="ja-JP" altLang="en-US" sz="1300" b="0" i="0" u="none" strike="noStrike" kern="0" cap="none" spc="0" normalizeH="0" baseline="0" noProof="0">
              <a:ln>
                <a:noFill/>
              </a:ln>
              <a:solidFill>
                <a:prstClr val="black"/>
              </a:solidFill>
              <a:effectLst/>
              <a:uLnTx/>
              <a:uFillTx/>
              <a:latin typeface="+mn-lt"/>
              <a:ea typeface="+mn-ea"/>
              <a:cs typeface="+mn-cs"/>
            </a:rPr>
            <a:t>７</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年度は予算を上回る市税収入があったことから、実質収支は大幅な黒字となっている。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○今後の対応</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実質収支は財政運営上の重要な判断基準であることから、引き続き適正な水準の維持に努める。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平成２</a:t>
          </a:r>
          <a:r>
            <a:rPr kumimoji="1" lang="ja-JP" altLang="en-US" sz="1400" b="0" i="0" u="none" strike="noStrike" kern="0" cap="none" spc="0" normalizeH="0" baseline="0" noProof="0">
              <a:ln>
                <a:noFill/>
              </a:ln>
              <a:solidFill>
                <a:prstClr val="black"/>
              </a:solidFill>
              <a:effectLst/>
              <a:uLnTx/>
              <a:uFillTx/>
              <a:latin typeface="+mn-lt"/>
              <a:ea typeface="+mn-ea"/>
              <a:cs typeface="+mn-cs"/>
            </a:rPr>
            <a:t>７</a:t>
          </a:r>
          <a:r>
            <a:rPr kumimoji="1" lang="ja-JP" altLang="ja-JP" sz="1400" b="0" i="0" u="none" strike="noStrike" kern="0" cap="none" spc="0" normalizeH="0" baseline="0" noProof="0">
              <a:ln>
                <a:noFill/>
              </a:ln>
              <a:solidFill>
                <a:prstClr val="black"/>
              </a:solidFill>
              <a:effectLst/>
              <a:uLnTx/>
              <a:uFillTx/>
              <a:latin typeface="+mn-lt"/>
              <a:ea typeface="+mn-ea"/>
              <a:cs typeface="+mn-cs"/>
            </a:rPr>
            <a:t>年度決算においては、全ての会計で黒字を計上しており、特に水道会計における剰余額が多くなっている。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今後も各会計において独立採算の原則に基づき、歳入確保と歳出削減を進め、適正な財政運営を進める。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W6" sqref="W6:AB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24942713</v>
      </c>
      <c r="BO4" s="409"/>
      <c r="BP4" s="409"/>
      <c r="BQ4" s="409"/>
      <c r="BR4" s="409"/>
      <c r="BS4" s="409"/>
      <c r="BT4" s="409"/>
      <c r="BU4" s="410"/>
      <c r="BV4" s="408">
        <v>24991520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3.6</v>
      </c>
      <c r="CU4" s="586"/>
      <c r="CV4" s="586"/>
      <c r="CW4" s="586"/>
      <c r="CX4" s="586"/>
      <c r="CY4" s="586"/>
      <c r="CZ4" s="586"/>
      <c r="DA4" s="587"/>
      <c r="DB4" s="585">
        <v>2.6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23981979</v>
      </c>
      <c r="BO5" s="414"/>
      <c r="BP5" s="414"/>
      <c r="BQ5" s="414"/>
      <c r="BR5" s="414"/>
      <c r="BS5" s="414"/>
      <c r="BT5" s="414"/>
      <c r="BU5" s="415"/>
      <c r="BV5" s="413">
        <v>24359709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92.4</v>
      </c>
      <c r="CU5" s="384"/>
      <c r="CV5" s="384"/>
      <c r="CW5" s="384"/>
      <c r="CX5" s="384"/>
      <c r="CY5" s="384"/>
      <c r="CZ5" s="384"/>
      <c r="DA5" s="385"/>
      <c r="DB5" s="383">
        <v>95.4</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960734</v>
      </c>
      <c r="BO6" s="414"/>
      <c r="BP6" s="414"/>
      <c r="BQ6" s="414"/>
      <c r="BR6" s="414"/>
      <c r="BS6" s="414"/>
      <c r="BT6" s="414"/>
      <c r="BU6" s="415"/>
      <c r="BV6" s="413">
        <v>631811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99.6</v>
      </c>
      <c r="CU6" s="560"/>
      <c r="CV6" s="560"/>
      <c r="CW6" s="560"/>
      <c r="CX6" s="560"/>
      <c r="CY6" s="560"/>
      <c r="CZ6" s="560"/>
      <c r="DA6" s="561"/>
      <c r="DB6" s="559">
        <v>104.6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446049</v>
      </c>
      <c r="BO7" s="414"/>
      <c r="BP7" s="414"/>
      <c r="BQ7" s="414"/>
      <c r="BR7" s="414"/>
      <c r="BS7" s="414"/>
      <c r="BT7" s="414"/>
      <c r="BU7" s="415"/>
      <c r="BV7" s="413">
        <v>266764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14195901</v>
      </c>
      <c r="CU7" s="414"/>
      <c r="CV7" s="414"/>
      <c r="CW7" s="414"/>
      <c r="CX7" s="414"/>
      <c r="CY7" s="414"/>
      <c r="CZ7" s="414"/>
      <c r="DA7" s="415"/>
      <c r="DB7" s="413">
        <v>13874502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514685</v>
      </c>
      <c r="BO8" s="414"/>
      <c r="BP8" s="414"/>
      <c r="BQ8" s="414"/>
      <c r="BR8" s="414"/>
      <c r="BS8" s="414"/>
      <c r="BT8" s="414"/>
      <c r="BU8" s="415"/>
      <c r="BV8" s="413">
        <v>365047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0.77</v>
      </c>
      <c r="CU8" s="523"/>
      <c r="CV8" s="523"/>
      <c r="CW8" s="523"/>
      <c r="CX8" s="523"/>
      <c r="CY8" s="523"/>
      <c r="CZ8" s="523"/>
      <c r="DA8" s="524"/>
      <c r="DB8" s="522">
        <v>0.76</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70835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149638</v>
      </c>
      <c r="BO9" s="414"/>
      <c r="BP9" s="414"/>
      <c r="BQ9" s="414"/>
      <c r="BR9" s="414"/>
      <c r="BS9" s="414"/>
      <c r="BT9" s="414"/>
      <c r="BU9" s="415"/>
      <c r="BV9" s="413">
        <v>-99926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15.8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67910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183186</v>
      </c>
      <c r="BO10" s="414"/>
      <c r="BP10" s="414"/>
      <c r="BQ10" s="414"/>
      <c r="BR10" s="414"/>
      <c r="BS10" s="414"/>
      <c r="BT10" s="414"/>
      <c r="BU10" s="415"/>
      <c r="BV10" s="413">
        <v>233458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4050</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67416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v>100000</v>
      </c>
      <c r="BO12" s="414"/>
      <c r="BP12" s="414"/>
      <c r="BQ12" s="414"/>
      <c r="BR12" s="414"/>
      <c r="BS12" s="414"/>
      <c r="BT12" s="414"/>
      <c r="BU12" s="415"/>
      <c r="BV12" s="413">
        <v>250000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117</v>
      </c>
      <c r="N13" s="512"/>
      <c r="O13" s="512"/>
      <c r="P13" s="512"/>
      <c r="Q13" s="513"/>
      <c r="R13" s="514">
        <v>66672</v>
      </c>
      <c r="S13" s="515"/>
      <c r="T13" s="515"/>
      <c r="U13" s="515"/>
      <c r="V13" s="516"/>
      <c r="W13" s="502" t="s">
        <v>118</v>
      </c>
      <c r="X13" s="426"/>
      <c r="Y13" s="426"/>
      <c r="Z13" s="426"/>
      <c r="AA13" s="426"/>
      <c r="AB13" s="427"/>
      <c r="AC13" s="389">
        <v>614</v>
      </c>
      <c r="AD13" s="390"/>
      <c r="AE13" s="390"/>
      <c r="AF13" s="390"/>
      <c r="AG13" s="391"/>
      <c r="AH13" s="389">
        <v>756</v>
      </c>
      <c r="AI13" s="390"/>
      <c r="AJ13" s="390"/>
      <c r="AK13" s="390"/>
      <c r="AL13" s="392"/>
      <c r="AM13" s="482" t="s">
        <v>119</v>
      </c>
      <c r="AN13" s="387"/>
      <c r="AO13" s="387"/>
      <c r="AP13" s="387"/>
      <c r="AQ13" s="387"/>
      <c r="AR13" s="387"/>
      <c r="AS13" s="387"/>
      <c r="AT13" s="388"/>
      <c r="AU13" s="470" t="s">
        <v>91</v>
      </c>
      <c r="AV13" s="471"/>
      <c r="AW13" s="471"/>
      <c r="AX13" s="471"/>
      <c r="AY13" s="393" t="s">
        <v>120</v>
      </c>
      <c r="AZ13" s="394"/>
      <c r="BA13" s="394"/>
      <c r="BB13" s="394"/>
      <c r="BC13" s="394"/>
      <c r="BD13" s="394"/>
      <c r="BE13" s="394"/>
      <c r="BF13" s="394"/>
      <c r="BG13" s="394"/>
      <c r="BH13" s="394"/>
      <c r="BI13" s="394"/>
      <c r="BJ13" s="394"/>
      <c r="BK13" s="394"/>
      <c r="BL13" s="394"/>
      <c r="BM13" s="395"/>
      <c r="BN13" s="413">
        <v>236874</v>
      </c>
      <c r="BO13" s="414"/>
      <c r="BP13" s="414"/>
      <c r="BQ13" s="414"/>
      <c r="BR13" s="414"/>
      <c r="BS13" s="414"/>
      <c r="BT13" s="414"/>
      <c r="BU13" s="415"/>
      <c r="BV13" s="413">
        <v>-116468</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4.5999999999999996</v>
      </c>
      <c r="CU13" s="384"/>
      <c r="CV13" s="384"/>
      <c r="CW13" s="384"/>
      <c r="CX13" s="384"/>
      <c r="CY13" s="384"/>
      <c r="CZ13" s="384"/>
      <c r="DA13" s="385"/>
      <c r="DB13" s="383">
        <v>4.9000000000000004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122</v>
      </c>
      <c r="M14" s="543"/>
      <c r="N14" s="543"/>
      <c r="O14" s="543"/>
      <c r="P14" s="543"/>
      <c r="Q14" s="544"/>
      <c r="R14" s="514">
        <v>66697</v>
      </c>
      <c r="S14" s="515"/>
      <c r="T14" s="515"/>
      <c r="U14" s="515"/>
      <c r="V14" s="516"/>
      <c r="W14" s="517"/>
      <c r="X14" s="429"/>
      <c r="Y14" s="429"/>
      <c r="Z14" s="429"/>
      <c r="AA14" s="429"/>
      <c r="AB14" s="430"/>
      <c r="AC14" s="507">
        <v>2.2999999999999998</v>
      </c>
      <c r="AD14" s="508"/>
      <c r="AE14" s="508"/>
      <c r="AF14" s="508"/>
      <c r="AG14" s="509"/>
      <c r="AH14" s="507">
        <v>2.7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t="s">
        <v>108</v>
      </c>
      <c r="CU14" s="486"/>
      <c r="CV14" s="486"/>
      <c r="CW14" s="486"/>
      <c r="CX14" s="486"/>
      <c r="CY14" s="486"/>
      <c r="CZ14" s="486"/>
      <c r="DA14" s="487"/>
      <c r="DB14" s="518" t="s">
        <v>108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117</v>
      </c>
      <c r="N15" s="512"/>
      <c r="O15" s="512"/>
      <c r="P15" s="512"/>
      <c r="Q15" s="513"/>
      <c r="R15" s="514">
        <v>66006</v>
      </c>
      <c r="S15" s="515"/>
      <c r="T15" s="515"/>
      <c r="U15" s="515"/>
      <c r="V15" s="516"/>
      <c r="W15" s="502" t="s">
        <v>124</v>
      </c>
      <c r="X15" s="426"/>
      <c r="Y15" s="426"/>
      <c r="Z15" s="426"/>
      <c r="AA15" s="426"/>
      <c r="AB15" s="427"/>
      <c r="AC15" s="389">
        <v>6513</v>
      </c>
      <c r="AD15" s="390"/>
      <c r="AE15" s="390"/>
      <c r="AF15" s="390"/>
      <c r="AG15" s="391"/>
      <c r="AH15" s="389">
        <v>6911</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8237287</v>
      </c>
      <c r="BO15" s="409"/>
      <c r="BP15" s="409"/>
      <c r="BQ15" s="409"/>
      <c r="BR15" s="409"/>
      <c r="BS15" s="409"/>
      <c r="BT15" s="409"/>
      <c r="BU15" s="410"/>
      <c r="BV15" s="408">
        <v>7852713</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24.2</v>
      </c>
      <c r="AD16" s="508"/>
      <c r="AE16" s="508"/>
      <c r="AF16" s="508"/>
      <c r="AG16" s="509"/>
      <c r="AH16" s="507">
        <v>24.8</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10741796</v>
      </c>
      <c r="BO16" s="414"/>
      <c r="BP16" s="414"/>
      <c r="BQ16" s="414"/>
      <c r="BR16" s="414"/>
      <c r="BS16" s="414"/>
      <c r="BT16" s="414"/>
      <c r="BU16" s="415"/>
      <c r="BV16" s="413">
        <v>10260386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130</v>
      </c>
      <c r="N17" s="497"/>
      <c r="O17" s="497"/>
      <c r="P17" s="497"/>
      <c r="Q17" s="498"/>
      <c r="R17" s="499" t="s">
        <v>131</v>
      </c>
      <c r="S17" s="500"/>
      <c r="T17" s="500"/>
      <c r="U17" s="500"/>
      <c r="V17" s="501"/>
      <c r="W17" s="502" t="s">
        <v>132</v>
      </c>
      <c r="X17" s="426"/>
      <c r="Y17" s="426"/>
      <c r="Z17" s="426"/>
      <c r="AA17" s="426"/>
      <c r="AB17" s="427"/>
      <c r="AC17" s="389">
        <v>19797</v>
      </c>
      <c r="AD17" s="390"/>
      <c r="AE17" s="390"/>
      <c r="AF17" s="390"/>
      <c r="AG17" s="391"/>
      <c r="AH17" s="389">
        <v>19393</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10590340</v>
      </c>
      <c r="BO17" s="414"/>
      <c r="BP17" s="414"/>
      <c r="BQ17" s="414"/>
      <c r="BR17" s="414"/>
      <c r="BS17" s="414"/>
      <c r="BT17" s="414"/>
      <c r="BU17" s="415"/>
      <c r="BV17" s="413">
        <v>10212880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42.92</v>
      </c>
      <c r="M18" s="478"/>
      <c r="N18" s="478"/>
      <c r="O18" s="478"/>
      <c r="P18" s="478"/>
      <c r="Q18" s="478"/>
      <c r="R18" s="479"/>
      <c r="S18" s="479"/>
      <c r="T18" s="479"/>
      <c r="U18" s="479"/>
      <c r="V18" s="480"/>
      <c r="W18" s="494"/>
      <c r="X18" s="495"/>
      <c r="Y18" s="495"/>
      <c r="Z18" s="495"/>
      <c r="AA18" s="495"/>
      <c r="AB18" s="503"/>
      <c r="AC18" s="377">
        <v>73.5</v>
      </c>
      <c r="AD18" s="378"/>
      <c r="AE18" s="378"/>
      <c r="AF18" s="378"/>
      <c r="AG18" s="481"/>
      <c r="AH18" s="377">
        <v>69.7</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13983810</v>
      </c>
      <c r="BO18" s="414"/>
      <c r="BP18" s="414"/>
      <c r="BQ18" s="414"/>
      <c r="BR18" s="414"/>
      <c r="BS18" s="414"/>
      <c r="BT18" s="414"/>
      <c r="BU18" s="415"/>
      <c r="BV18" s="413">
        <v>13684339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1650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17417091</v>
      </c>
      <c r="BO19" s="414"/>
      <c r="BP19" s="414"/>
      <c r="BQ19" s="414"/>
      <c r="BR19" s="414"/>
      <c r="BS19" s="414"/>
      <c r="BT19" s="414"/>
      <c r="BU19" s="415"/>
      <c r="BV19" s="413">
        <v>16584501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29693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21320571</v>
      </c>
      <c r="BO23" s="414"/>
      <c r="BP23" s="414"/>
      <c r="BQ23" s="414"/>
      <c r="BR23" s="414"/>
      <c r="BS23" s="414"/>
      <c r="BT23" s="414"/>
      <c r="BU23" s="415"/>
      <c r="BV23" s="413">
        <v>21565883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8750</v>
      </c>
      <c r="R24" s="390"/>
      <c r="S24" s="390"/>
      <c r="T24" s="390"/>
      <c r="U24" s="390"/>
      <c r="V24" s="391"/>
      <c r="W24" s="455"/>
      <c r="X24" s="446"/>
      <c r="Y24" s="447"/>
      <c r="Z24" s="386" t="s">
        <v>148</v>
      </c>
      <c r="AA24" s="387"/>
      <c r="AB24" s="387"/>
      <c r="AC24" s="387"/>
      <c r="AD24" s="387"/>
      <c r="AE24" s="387"/>
      <c r="AF24" s="387"/>
      <c r="AG24" s="388"/>
      <c r="AH24" s="389">
        <v>500</v>
      </c>
      <c r="AI24" s="390"/>
      <c r="AJ24" s="390"/>
      <c r="AK24" s="390"/>
      <c r="AL24" s="391"/>
      <c r="AM24" s="389">
        <v>1561500</v>
      </c>
      <c r="AN24" s="390"/>
      <c r="AO24" s="390"/>
      <c r="AP24" s="390"/>
      <c r="AQ24" s="390"/>
      <c r="AR24" s="391"/>
      <c r="AS24" s="389">
        <v>3123</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18766153</v>
      </c>
      <c r="BO24" s="414"/>
      <c r="BP24" s="414"/>
      <c r="BQ24" s="414"/>
      <c r="BR24" s="414"/>
      <c r="BS24" s="414"/>
      <c r="BT24" s="414"/>
      <c r="BU24" s="415"/>
      <c r="BV24" s="413">
        <v>18450937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2</v>
      </c>
      <c r="M25" s="390"/>
      <c r="N25" s="390"/>
      <c r="O25" s="390"/>
      <c r="P25" s="391"/>
      <c r="Q25" s="389">
        <v>7300</v>
      </c>
      <c r="R25" s="390"/>
      <c r="S25" s="390"/>
      <c r="T25" s="390"/>
      <c r="U25" s="390"/>
      <c r="V25" s="391"/>
      <c r="W25" s="455"/>
      <c r="X25" s="446"/>
      <c r="Y25" s="447"/>
      <c r="Z25" s="386" t="s">
        <v>151</v>
      </c>
      <c r="AA25" s="387"/>
      <c r="AB25" s="387"/>
      <c r="AC25" s="387"/>
      <c r="AD25" s="387"/>
      <c r="AE25" s="387"/>
      <c r="AF25" s="387"/>
      <c r="AG25" s="388"/>
      <c r="AH25" s="389">
        <v>102</v>
      </c>
      <c r="AI25" s="390"/>
      <c r="AJ25" s="390"/>
      <c r="AK25" s="390"/>
      <c r="AL25" s="391"/>
      <c r="AM25" s="389">
        <v>331194</v>
      </c>
      <c r="AN25" s="390"/>
      <c r="AO25" s="390"/>
      <c r="AP25" s="390"/>
      <c r="AQ25" s="390"/>
      <c r="AR25" s="391"/>
      <c r="AS25" s="389">
        <v>3247</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1435266</v>
      </c>
      <c r="BO25" s="409"/>
      <c r="BP25" s="409"/>
      <c r="BQ25" s="409"/>
      <c r="BR25" s="409"/>
      <c r="BS25" s="409"/>
      <c r="BT25" s="409"/>
      <c r="BU25" s="410"/>
      <c r="BV25" s="408">
        <v>744967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6800</v>
      </c>
      <c r="R26" s="390"/>
      <c r="S26" s="390"/>
      <c r="T26" s="390"/>
      <c r="U26" s="390"/>
      <c r="V26" s="391"/>
      <c r="W26" s="455"/>
      <c r="X26" s="446"/>
      <c r="Y26" s="447"/>
      <c r="Z26" s="386" t="s">
        <v>154</v>
      </c>
      <c r="AA26" s="468"/>
      <c r="AB26" s="468"/>
      <c r="AC26" s="468"/>
      <c r="AD26" s="468"/>
      <c r="AE26" s="468"/>
      <c r="AF26" s="468"/>
      <c r="AG26" s="469"/>
      <c r="AH26" s="389">
        <v>46</v>
      </c>
      <c r="AI26" s="390"/>
      <c r="AJ26" s="390"/>
      <c r="AK26" s="390"/>
      <c r="AL26" s="391"/>
      <c r="AM26" s="389">
        <v>159206</v>
      </c>
      <c r="AN26" s="390"/>
      <c r="AO26" s="390"/>
      <c r="AP26" s="390"/>
      <c r="AQ26" s="390"/>
      <c r="AR26" s="391"/>
      <c r="AS26" s="389">
        <v>3461</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156</v>
      </c>
      <c r="BO26" s="414"/>
      <c r="BP26" s="414"/>
      <c r="BQ26" s="414"/>
      <c r="BR26" s="414"/>
      <c r="BS26" s="414"/>
      <c r="BT26" s="414"/>
      <c r="BU26" s="415"/>
      <c r="BV26" s="413" t="s">
        <v>156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5000</v>
      </c>
      <c r="R27" s="390"/>
      <c r="S27" s="390"/>
      <c r="T27" s="390"/>
      <c r="U27" s="390"/>
      <c r="V27" s="391"/>
      <c r="W27" s="455"/>
      <c r="X27" s="446"/>
      <c r="Y27" s="447"/>
      <c r="Z27" s="386" t="s">
        <v>158</v>
      </c>
      <c r="AA27" s="387"/>
      <c r="AB27" s="387"/>
      <c r="AC27" s="387"/>
      <c r="AD27" s="387"/>
      <c r="AE27" s="387"/>
      <c r="AF27" s="387"/>
      <c r="AG27" s="388"/>
      <c r="AH27" s="389">
        <v>50</v>
      </c>
      <c r="AI27" s="390"/>
      <c r="AJ27" s="390"/>
      <c r="AK27" s="390"/>
      <c r="AL27" s="391"/>
      <c r="AM27" s="389">
        <v>140110</v>
      </c>
      <c r="AN27" s="390"/>
      <c r="AO27" s="390"/>
      <c r="AP27" s="390"/>
      <c r="AQ27" s="390"/>
      <c r="AR27" s="391"/>
      <c r="AS27" s="389">
        <v>2802</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385113</v>
      </c>
      <c r="BO27" s="417"/>
      <c r="BP27" s="417"/>
      <c r="BQ27" s="417"/>
      <c r="BR27" s="417"/>
      <c r="BS27" s="417"/>
      <c r="BT27" s="417"/>
      <c r="BU27" s="418"/>
      <c r="BV27" s="416">
        <v>567600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4050</v>
      </c>
      <c r="R28" s="390"/>
      <c r="S28" s="390"/>
      <c r="T28" s="390"/>
      <c r="U28" s="390"/>
      <c r="V28" s="391"/>
      <c r="W28" s="455"/>
      <c r="X28" s="446"/>
      <c r="Y28" s="447"/>
      <c r="Z28" s="386" t="s">
        <v>161</v>
      </c>
      <c r="AA28" s="387"/>
      <c r="AB28" s="387"/>
      <c r="AC28" s="387"/>
      <c r="AD28" s="387"/>
      <c r="AE28" s="387"/>
      <c r="AF28" s="387"/>
      <c r="AG28" s="388"/>
      <c r="AH28" s="389" t="s">
        <v>156</v>
      </c>
      <c r="AI28" s="390"/>
      <c r="AJ28" s="390"/>
      <c r="AK28" s="390"/>
      <c r="AL28" s="391"/>
      <c r="AM28" s="389" t="s">
        <v>156</v>
      </c>
      <c r="AN28" s="390"/>
      <c r="AO28" s="390"/>
      <c r="AP28" s="390"/>
      <c r="AQ28" s="390"/>
      <c r="AR28" s="391"/>
      <c r="AS28" s="389" t="s">
        <v>156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1692055</v>
      </c>
      <c r="BO28" s="409"/>
      <c r="BP28" s="409"/>
      <c r="BQ28" s="409"/>
      <c r="BR28" s="409"/>
      <c r="BS28" s="409"/>
      <c r="BT28" s="409"/>
      <c r="BU28" s="410"/>
      <c r="BV28" s="408">
        <v>1608869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18</v>
      </c>
      <c r="M29" s="390"/>
      <c r="N29" s="390"/>
      <c r="O29" s="390"/>
      <c r="P29" s="391"/>
      <c r="Q29" s="389">
        <v>3750</v>
      </c>
      <c r="R29" s="390"/>
      <c r="S29" s="390"/>
      <c r="T29" s="390"/>
      <c r="U29" s="390"/>
      <c r="V29" s="391"/>
      <c r="W29" s="456"/>
      <c r="X29" s="457"/>
      <c r="Y29" s="458"/>
      <c r="Z29" s="386" t="s">
        <v>165</v>
      </c>
      <c r="AA29" s="387"/>
      <c r="AB29" s="387"/>
      <c r="AC29" s="387"/>
      <c r="AD29" s="387"/>
      <c r="AE29" s="387"/>
      <c r="AF29" s="387"/>
      <c r="AG29" s="388"/>
      <c r="AH29" s="389">
        <v>550</v>
      </c>
      <c r="AI29" s="390"/>
      <c r="AJ29" s="390"/>
      <c r="AK29" s="390"/>
      <c r="AL29" s="391"/>
      <c r="AM29" s="389">
        <v>1701610</v>
      </c>
      <c r="AN29" s="390"/>
      <c r="AO29" s="390"/>
      <c r="AP29" s="390"/>
      <c r="AQ29" s="390"/>
      <c r="AR29" s="391"/>
      <c r="AS29" s="389">
        <v>3094</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240421</v>
      </c>
      <c r="BO29" s="414"/>
      <c r="BP29" s="414"/>
      <c r="BQ29" s="414"/>
      <c r="BR29" s="414"/>
      <c r="BS29" s="414"/>
      <c r="BT29" s="414"/>
      <c r="BU29" s="415"/>
      <c r="BV29" s="413">
        <v>240098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99.5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4810873</v>
      </c>
      <c r="BO30" s="417"/>
      <c r="BP30" s="417"/>
      <c r="BQ30" s="417"/>
      <c r="BR30" s="417"/>
      <c r="BS30" s="417"/>
      <c r="BT30" s="417"/>
      <c r="BU30" s="418"/>
      <c r="BV30" s="416">
        <v>4944192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京都府市町村職員退職手当組合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京田辺市都市緑化協会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休日応急診療所特別会計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京都府自治会館管理組合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学研都市京都土地開発公社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京都府住宅新築資金等貸付事業管理組合（一般会計）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京都府住宅新築資金等貸付事業管理組合（特別会計）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京都府後期高齢者医療広域組合（一般会計）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京都府後期高齢者医療広域組合（特別会計）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京都地方税機構（一般会計）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22" zoomScaleSheetLayoutView="100" workbookViewId="0">
      <selection activeCell="W6" sqref="W6:AB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81" t="s">
        <v>516</v>
      </c>
      <c r="D34" s="1181"/>
      <c r="E34" s="1182"/>
      <c r="F34" s="32">
        <v>31.21</v>
      </c>
      <c r="G34" s="33">
        <v>30.66</v>
      </c>
      <c r="H34" s="33">
        <v>30.87</v>
      </c>
      <c r="I34" s="33">
        <v>31.22</v>
      </c>
      <c r="J34" s="34">
        <v>31.27</v>
      </c>
      <c r="K34" s="22"/>
      <c r="L34" s="22"/>
      <c r="M34" s="22"/>
      <c r="N34" s="22"/>
      <c r="O34" s="22"/>
      <c r="P34" s="22"/>
    </row>
    <row r="35" spans="1:16" ht="39" customHeight="1">
      <c r="A35" s="22"/>
      <c r="B35" s="35"/>
      <c r="C35" s="1175" t="s">
        <v>517</v>
      </c>
      <c r="D35" s="1176"/>
      <c r="E35" s="1177"/>
      <c r="F35" s="36">
        <v>1.57</v>
      </c>
      <c r="G35" s="37">
        <v>1.6</v>
      </c>
      <c r="H35" s="37">
        <v>3.35</v>
      </c>
      <c r="I35" s="37">
        <v>2.62</v>
      </c>
      <c r="J35" s="38">
        <v>3.62</v>
      </c>
      <c r="K35" s="22"/>
      <c r="L35" s="22"/>
      <c r="M35" s="22"/>
      <c r="N35" s="22"/>
      <c r="O35" s="22"/>
      <c r="P35" s="22"/>
    </row>
    <row r="36" spans="1:16" ht="39" customHeight="1">
      <c r="A36" s="22"/>
      <c r="B36" s="35"/>
      <c r="C36" s="1175" t="s">
        <v>518</v>
      </c>
      <c r="D36" s="1176"/>
      <c r="E36" s="1177"/>
      <c r="F36" s="36" t="s">
        <v>519</v>
      </c>
      <c r="G36" s="37">
        <v>0.22</v>
      </c>
      <c r="H36" s="37">
        <v>0.78</v>
      </c>
      <c r="I36" s="37">
        <v>0.76</v>
      </c>
      <c r="J36" s="38">
        <v>1.31</v>
      </c>
      <c r="K36" s="22"/>
      <c r="L36" s="22"/>
      <c r="M36" s="22"/>
      <c r="N36" s="22"/>
      <c r="O36" s="22"/>
      <c r="P36" s="22"/>
    </row>
    <row r="37" spans="1:16" ht="39" customHeight="1">
      <c r="A37" s="22"/>
      <c r="B37" s="35"/>
      <c r="C37" s="1175" t="s">
        <v>520</v>
      </c>
      <c r="D37" s="1176"/>
      <c r="E37" s="1177"/>
      <c r="F37" s="36">
        <v>0.12</v>
      </c>
      <c r="G37" s="37">
        <v>0.3</v>
      </c>
      <c r="H37" s="37">
        <v>0.06</v>
      </c>
      <c r="I37" s="37">
        <v>0.03</v>
      </c>
      <c r="J37" s="38">
        <v>0.83</v>
      </c>
      <c r="K37" s="22"/>
      <c r="L37" s="22"/>
      <c r="M37" s="22"/>
      <c r="N37" s="22"/>
      <c r="O37" s="22"/>
      <c r="P37" s="22"/>
    </row>
    <row r="38" spans="1:16" ht="39" customHeight="1">
      <c r="A38" s="22"/>
      <c r="B38" s="35"/>
      <c r="C38" s="1175" t="s">
        <v>521</v>
      </c>
      <c r="D38" s="1176"/>
      <c r="E38" s="1177"/>
      <c r="F38" s="36">
        <v>0</v>
      </c>
      <c r="G38" s="37">
        <v>0</v>
      </c>
      <c r="H38" s="37">
        <v>0</v>
      </c>
      <c r="I38" s="37">
        <v>0</v>
      </c>
      <c r="J38" s="38">
        <v>0</v>
      </c>
      <c r="K38" s="22"/>
      <c r="L38" s="22"/>
      <c r="M38" s="22"/>
      <c r="N38" s="22"/>
      <c r="O38" s="22"/>
      <c r="P38" s="22"/>
    </row>
    <row r="39" spans="1:16" ht="39" customHeight="1">
      <c r="A39" s="22"/>
      <c r="B39" s="35"/>
      <c r="C39" s="1175" t="s">
        <v>522</v>
      </c>
      <c r="D39" s="1176"/>
      <c r="E39" s="1177"/>
      <c r="F39" s="36">
        <v>0</v>
      </c>
      <c r="G39" s="37">
        <v>0</v>
      </c>
      <c r="H39" s="37">
        <v>0.01</v>
      </c>
      <c r="I39" s="37">
        <v>0</v>
      </c>
      <c r="J39" s="38">
        <v>0</v>
      </c>
      <c r="K39" s="22"/>
      <c r="L39" s="22"/>
      <c r="M39" s="22"/>
      <c r="N39" s="22"/>
      <c r="O39" s="22"/>
      <c r="P39" s="22"/>
    </row>
    <row r="40" spans="1:16" ht="39" customHeight="1">
      <c r="A40" s="22"/>
      <c r="B40" s="35"/>
      <c r="C40" s="1175" t="s">
        <v>523</v>
      </c>
      <c r="D40" s="1176"/>
      <c r="E40" s="1177"/>
      <c r="F40" s="36">
        <v>0.01</v>
      </c>
      <c r="G40" s="37">
        <v>0</v>
      </c>
      <c r="H40" s="37">
        <v>0.01</v>
      </c>
      <c r="I40" s="37">
        <v>0.01</v>
      </c>
      <c r="J40" s="38">
        <v>0</v>
      </c>
      <c r="K40" s="22"/>
      <c r="L40" s="22"/>
      <c r="M40" s="22"/>
      <c r="N40" s="22"/>
      <c r="O40" s="22"/>
      <c r="P40" s="22"/>
    </row>
    <row r="41" spans="1:16" ht="39" customHeight="1">
      <c r="A41" s="22"/>
      <c r="B41" s="35"/>
      <c r="C41" s="1175" t="s">
        <v>524</v>
      </c>
      <c r="D41" s="1176"/>
      <c r="E41" s="1177"/>
      <c r="F41" s="36">
        <v>0</v>
      </c>
      <c r="G41" s="37">
        <v>0</v>
      </c>
      <c r="H41" s="37">
        <v>0</v>
      </c>
      <c r="I41" s="37">
        <v>0</v>
      </c>
      <c r="J41" s="38">
        <v>0</v>
      </c>
      <c r="K41" s="22"/>
      <c r="L41" s="22"/>
      <c r="M41" s="22"/>
      <c r="N41" s="22"/>
      <c r="O41" s="22"/>
      <c r="P41" s="22"/>
    </row>
    <row r="42" spans="1:16" ht="39" customHeight="1">
      <c r="A42" s="22"/>
      <c r="B42" s="39"/>
      <c r="C42" s="1175" t="s">
        <v>525</v>
      </c>
      <c r="D42" s="1176"/>
      <c r="E42" s="1177"/>
      <c r="F42" s="36" t="s">
        <v>470</v>
      </c>
      <c r="G42" s="37" t="s">
        <v>470</v>
      </c>
      <c r="H42" s="37" t="s">
        <v>470</v>
      </c>
      <c r="I42" s="37" t="s">
        <v>470</v>
      </c>
      <c r="J42" s="38" t="s">
        <v>470</v>
      </c>
      <c r="K42" s="22"/>
      <c r="L42" s="22"/>
      <c r="M42" s="22"/>
      <c r="N42" s="22"/>
      <c r="O42" s="22"/>
      <c r="P42" s="22"/>
    </row>
    <row r="43" spans="1:16" ht="39" customHeight="1" thickBot="1">
      <c r="A43" s="22"/>
      <c r="B43" s="40"/>
      <c r="C43" s="1178" t="s">
        <v>526</v>
      </c>
      <c r="D43" s="1179"/>
      <c r="E43" s="1180"/>
      <c r="F43" s="41" t="s">
        <v>470</v>
      </c>
      <c r="G43" s="42" t="s">
        <v>470</v>
      </c>
      <c r="H43" s="42" t="s">
        <v>470</v>
      </c>
      <c r="I43" s="42" t="s">
        <v>470</v>
      </c>
      <c r="J43" s="43" t="s">
        <v>470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I37" zoomScaleSheetLayoutView="55" workbookViewId="0">
      <selection activeCell="W6" sqref="W6:AB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91" t="s">
        <v>10</v>
      </c>
      <c r="C45" s="1192"/>
      <c r="D45" s="58"/>
      <c r="E45" s="1197" t="s">
        <v>11</v>
      </c>
      <c r="F45" s="1197"/>
      <c r="G45" s="1197"/>
      <c r="H45" s="1197"/>
      <c r="I45" s="1197"/>
      <c r="J45" s="1198"/>
      <c r="K45" s="59">
        <v>2679</v>
      </c>
      <c r="L45" s="60">
        <v>2538</v>
      </c>
      <c r="M45" s="60">
        <v>2555</v>
      </c>
      <c r="N45" s="60">
        <v>2633</v>
      </c>
      <c r="O45" s="61">
        <v>2518</v>
      </c>
      <c r="P45" s="48"/>
      <c r="Q45" s="48"/>
      <c r="R45" s="48"/>
      <c r="S45" s="48"/>
      <c r="T45" s="48"/>
      <c r="U45" s="48"/>
    </row>
    <row r="46" spans="1:21" ht="30.75" customHeight="1">
      <c r="A46" s="48"/>
      <c r="B46" s="1193"/>
      <c r="C46" s="1194"/>
      <c r="D46" s="62"/>
      <c r="E46" s="1185" t="s">
        <v>12</v>
      </c>
      <c r="F46" s="1185"/>
      <c r="G46" s="1185"/>
      <c r="H46" s="1185"/>
      <c r="I46" s="1185"/>
      <c r="J46" s="1186"/>
      <c r="K46" s="63" t="s">
        <v>470</v>
      </c>
      <c r="L46" s="64" t="s">
        <v>470</v>
      </c>
      <c r="M46" s="64" t="s">
        <v>470</v>
      </c>
      <c r="N46" s="64" t="s">
        <v>470</v>
      </c>
      <c r="O46" s="65" t="s">
        <v>470</v>
      </c>
      <c r="P46" s="48"/>
      <c r="Q46" s="48"/>
      <c r="R46" s="48"/>
      <c r="S46" s="48"/>
      <c r="T46" s="48"/>
      <c r="U46" s="48"/>
    </row>
    <row r="47" spans="1:21" ht="30.75" customHeight="1">
      <c r="A47" s="48"/>
      <c r="B47" s="1193"/>
      <c r="C47" s="1194"/>
      <c r="D47" s="62"/>
      <c r="E47" s="1185" t="s">
        <v>13</v>
      </c>
      <c r="F47" s="1185"/>
      <c r="G47" s="1185"/>
      <c r="H47" s="1185"/>
      <c r="I47" s="1185"/>
      <c r="J47" s="1186"/>
      <c r="K47" s="63" t="s">
        <v>470</v>
      </c>
      <c r="L47" s="64" t="s">
        <v>470</v>
      </c>
      <c r="M47" s="64" t="s">
        <v>470</v>
      </c>
      <c r="N47" s="64" t="s">
        <v>470</v>
      </c>
      <c r="O47" s="65" t="s">
        <v>470</v>
      </c>
      <c r="P47" s="48"/>
      <c r="Q47" s="48"/>
      <c r="R47" s="48"/>
      <c r="S47" s="48"/>
      <c r="T47" s="48"/>
      <c r="U47" s="48"/>
    </row>
    <row r="48" spans="1:21" ht="30.75" customHeight="1">
      <c r="A48" s="48"/>
      <c r="B48" s="1193"/>
      <c r="C48" s="1194"/>
      <c r="D48" s="62"/>
      <c r="E48" s="1185" t="s">
        <v>14</v>
      </c>
      <c r="F48" s="1185"/>
      <c r="G48" s="1185"/>
      <c r="H48" s="1185"/>
      <c r="I48" s="1185"/>
      <c r="J48" s="1186"/>
      <c r="K48" s="63">
        <v>567</v>
      </c>
      <c r="L48" s="64">
        <v>576</v>
      </c>
      <c r="M48" s="64">
        <v>557</v>
      </c>
      <c r="N48" s="64">
        <v>588</v>
      </c>
      <c r="O48" s="65">
        <v>614</v>
      </c>
      <c r="P48" s="48"/>
      <c r="Q48" s="48"/>
      <c r="R48" s="48"/>
      <c r="S48" s="48"/>
      <c r="T48" s="48"/>
      <c r="U48" s="48"/>
    </row>
    <row r="49" spans="1:21" ht="30.75" customHeight="1">
      <c r="A49" s="48"/>
      <c r="B49" s="1193"/>
      <c r="C49" s="1194"/>
      <c r="D49" s="62"/>
      <c r="E49" s="1185" t="s">
        <v>15</v>
      </c>
      <c r="F49" s="1185"/>
      <c r="G49" s="1185"/>
      <c r="H49" s="1185"/>
      <c r="I49" s="1185"/>
      <c r="J49" s="1186"/>
      <c r="K49" s="63" t="s">
        <v>470</v>
      </c>
      <c r="L49" s="64" t="s">
        <v>470</v>
      </c>
      <c r="M49" s="64" t="s">
        <v>470</v>
      </c>
      <c r="N49" s="64" t="s">
        <v>470</v>
      </c>
      <c r="O49" s="65" t="s">
        <v>470</v>
      </c>
      <c r="P49" s="48"/>
      <c r="Q49" s="48"/>
      <c r="R49" s="48"/>
      <c r="S49" s="48"/>
      <c r="T49" s="48"/>
      <c r="U49" s="48"/>
    </row>
    <row r="50" spans="1:21" ht="30.75" customHeight="1">
      <c r="A50" s="48"/>
      <c r="B50" s="1193"/>
      <c r="C50" s="1194"/>
      <c r="D50" s="62"/>
      <c r="E50" s="1185" t="s">
        <v>16</v>
      </c>
      <c r="F50" s="1185"/>
      <c r="G50" s="1185"/>
      <c r="H50" s="1185"/>
      <c r="I50" s="1185"/>
      <c r="J50" s="1186"/>
      <c r="K50" s="63">
        <v>7</v>
      </c>
      <c r="L50" s="64">
        <v>7</v>
      </c>
      <c r="M50" s="64">
        <v>7</v>
      </c>
      <c r="N50" s="64">
        <v>7</v>
      </c>
      <c r="O50" s="65">
        <v>7</v>
      </c>
      <c r="P50" s="48"/>
      <c r="Q50" s="48"/>
      <c r="R50" s="48"/>
      <c r="S50" s="48"/>
      <c r="T50" s="48"/>
      <c r="U50" s="48"/>
    </row>
    <row r="51" spans="1:21" ht="30.75" customHeight="1">
      <c r="A51" s="48"/>
      <c r="B51" s="1195"/>
      <c r="C51" s="1196"/>
      <c r="D51" s="66"/>
      <c r="E51" s="1185" t="s">
        <v>17</v>
      </c>
      <c r="F51" s="1185"/>
      <c r="G51" s="1185"/>
      <c r="H51" s="1185"/>
      <c r="I51" s="1185"/>
      <c r="J51" s="1186"/>
      <c r="K51" s="63" t="s">
        <v>470</v>
      </c>
      <c r="L51" s="64" t="s">
        <v>470</v>
      </c>
      <c r="M51" s="64" t="s">
        <v>470</v>
      </c>
      <c r="N51" s="64" t="s">
        <v>470</v>
      </c>
      <c r="O51" s="65" t="s">
        <v>470</v>
      </c>
      <c r="P51" s="48"/>
      <c r="Q51" s="48"/>
      <c r="R51" s="48"/>
      <c r="S51" s="48"/>
      <c r="T51" s="48"/>
      <c r="U51" s="48"/>
    </row>
    <row r="52" spans="1:21" ht="30.75" customHeight="1">
      <c r="A52" s="48"/>
      <c r="B52" s="1183" t="s">
        <v>18</v>
      </c>
      <c r="C52" s="1184"/>
      <c r="D52" s="66"/>
      <c r="E52" s="1185" t="s">
        <v>19</v>
      </c>
      <c r="F52" s="1185"/>
      <c r="G52" s="1185"/>
      <c r="H52" s="1185"/>
      <c r="I52" s="1185"/>
      <c r="J52" s="1186"/>
      <c r="K52" s="63">
        <v>2484</v>
      </c>
      <c r="L52" s="64">
        <v>2512</v>
      </c>
      <c r="M52" s="64">
        <v>2571</v>
      </c>
      <c r="N52" s="64">
        <v>2635</v>
      </c>
      <c r="O52" s="65">
        <v>2623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769</v>
      </c>
      <c r="L53" s="69">
        <v>609</v>
      </c>
      <c r="M53" s="69">
        <v>548</v>
      </c>
      <c r="N53" s="69">
        <v>593</v>
      </c>
      <c r="O53" s="70">
        <v>516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H1" zoomScaleSheetLayoutView="100" workbookViewId="0">
      <selection activeCell="W6" sqref="W6:AB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510</v>
      </c>
      <c r="J40" s="79" t="s">
        <v>511</v>
      </c>
      <c r="K40" s="79" t="s">
        <v>512</v>
      </c>
      <c r="L40" s="79" t="s">
        <v>513</v>
      </c>
      <c r="M40" s="80" t="s">
        <v>514</v>
      </c>
    </row>
    <row r="41" spans="2:13" ht="27.75" customHeight="1">
      <c r="B41" s="1211" t="s">
        <v>23</v>
      </c>
      <c r="C41" s="1212"/>
      <c r="D41" s="81"/>
      <c r="E41" s="1213" t="s">
        <v>24</v>
      </c>
      <c r="F41" s="1213"/>
      <c r="G41" s="1213"/>
      <c r="H41" s="1214"/>
      <c r="I41" s="82">
        <v>20806</v>
      </c>
      <c r="J41" s="83">
        <v>21016</v>
      </c>
      <c r="K41" s="83">
        <v>21161</v>
      </c>
      <c r="L41" s="83">
        <v>21566</v>
      </c>
      <c r="M41" s="84">
        <v>21321</v>
      </c>
    </row>
    <row r="42" spans="2:13" ht="27.75" customHeight="1">
      <c r="B42" s="1201"/>
      <c r="C42" s="1202"/>
      <c r="D42" s="85"/>
      <c r="E42" s="1205" t="s">
        <v>25</v>
      </c>
      <c r="F42" s="1205"/>
      <c r="G42" s="1205"/>
      <c r="H42" s="1206"/>
      <c r="I42" s="86">
        <v>672</v>
      </c>
      <c r="J42" s="87">
        <v>588</v>
      </c>
      <c r="K42" s="87">
        <v>505</v>
      </c>
      <c r="L42" s="87">
        <v>367</v>
      </c>
      <c r="M42" s="88">
        <v>510</v>
      </c>
    </row>
    <row r="43" spans="2:13" ht="27.75" customHeight="1">
      <c r="B43" s="1201"/>
      <c r="C43" s="1202"/>
      <c r="D43" s="85"/>
      <c r="E43" s="1205" t="s">
        <v>26</v>
      </c>
      <c r="F43" s="1205"/>
      <c r="G43" s="1205"/>
      <c r="H43" s="1206"/>
      <c r="I43" s="86">
        <v>8039</v>
      </c>
      <c r="J43" s="87">
        <v>8138</v>
      </c>
      <c r="K43" s="87">
        <v>8055</v>
      </c>
      <c r="L43" s="87">
        <v>7904</v>
      </c>
      <c r="M43" s="88">
        <v>7816</v>
      </c>
    </row>
    <row r="44" spans="2:13" ht="27.75" customHeight="1">
      <c r="B44" s="1201"/>
      <c r="C44" s="1202"/>
      <c r="D44" s="85"/>
      <c r="E44" s="1205" t="s">
        <v>27</v>
      </c>
      <c r="F44" s="1205"/>
      <c r="G44" s="1205"/>
      <c r="H44" s="1206"/>
      <c r="I44" s="86">
        <v>15</v>
      </c>
      <c r="J44" s="87">
        <v>11</v>
      </c>
      <c r="K44" s="87">
        <v>9</v>
      </c>
      <c r="L44" s="87">
        <v>6</v>
      </c>
      <c r="M44" s="88">
        <v>4</v>
      </c>
    </row>
    <row r="45" spans="2:13" ht="27.75" customHeight="1">
      <c r="B45" s="1201"/>
      <c r="C45" s="1202"/>
      <c r="D45" s="85"/>
      <c r="E45" s="1205" t="s">
        <v>28</v>
      </c>
      <c r="F45" s="1205"/>
      <c r="G45" s="1205"/>
      <c r="H45" s="1206"/>
      <c r="I45" s="86">
        <v>3299</v>
      </c>
      <c r="J45" s="87">
        <v>3468</v>
      </c>
      <c r="K45" s="87">
        <v>3447</v>
      </c>
      <c r="L45" s="87">
        <v>3311</v>
      </c>
      <c r="M45" s="88">
        <v>3121</v>
      </c>
    </row>
    <row r="46" spans="2:13" ht="27.75" customHeight="1">
      <c r="B46" s="1201"/>
      <c r="C46" s="1202"/>
      <c r="D46" s="85"/>
      <c r="E46" s="1205" t="s">
        <v>29</v>
      </c>
      <c r="F46" s="1205"/>
      <c r="G46" s="1205"/>
      <c r="H46" s="1206"/>
      <c r="I46" s="86" t="s">
        <v>470</v>
      </c>
      <c r="J46" s="87" t="s">
        <v>470</v>
      </c>
      <c r="K46" s="87" t="s">
        <v>470</v>
      </c>
      <c r="L46" s="87" t="s">
        <v>470</v>
      </c>
      <c r="M46" s="88" t="s">
        <v>470</v>
      </c>
    </row>
    <row r="47" spans="2:13" ht="27.75" customHeight="1">
      <c r="B47" s="1201"/>
      <c r="C47" s="1202"/>
      <c r="D47" s="85"/>
      <c r="E47" s="1205" t="s">
        <v>30</v>
      </c>
      <c r="F47" s="1205"/>
      <c r="G47" s="1205"/>
      <c r="H47" s="1206"/>
      <c r="I47" s="86" t="s">
        <v>470</v>
      </c>
      <c r="J47" s="87" t="s">
        <v>470</v>
      </c>
      <c r="K47" s="87" t="s">
        <v>470</v>
      </c>
      <c r="L47" s="87" t="s">
        <v>470</v>
      </c>
      <c r="M47" s="88" t="s">
        <v>470</v>
      </c>
    </row>
    <row r="48" spans="2:13" ht="27.75" customHeight="1">
      <c r="B48" s="1203"/>
      <c r="C48" s="1204"/>
      <c r="D48" s="85"/>
      <c r="E48" s="1205" t="s">
        <v>31</v>
      </c>
      <c r="F48" s="1205"/>
      <c r="G48" s="1205"/>
      <c r="H48" s="1206"/>
      <c r="I48" s="86" t="s">
        <v>470</v>
      </c>
      <c r="J48" s="87" t="s">
        <v>470</v>
      </c>
      <c r="K48" s="87" t="s">
        <v>470</v>
      </c>
      <c r="L48" s="87" t="s">
        <v>470</v>
      </c>
      <c r="M48" s="88" t="s">
        <v>470</v>
      </c>
    </row>
    <row r="49" spans="2:13" ht="27.75" customHeight="1">
      <c r="B49" s="1199" t="s">
        <v>32</v>
      </c>
      <c r="C49" s="1200"/>
      <c r="D49" s="89"/>
      <c r="E49" s="1205" t="s">
        <v>33</v>
      </c>
      <c r="F49" s="1205"/>
      <c r="G49" s="1205"/>
      <c r="H49" s="1206"/>
      <c r="I49" s="86">
        <v>7272</v>
      </c>
      <c r="J49" s="87">
        <v>7252</v>
      </c>
      <c r="K49" s="87">
        <v>7461</v>
      </c>
      <c r="L49" s="87">
        <v>7195</v>
      </c>
      <c r="M49" s="88">
        <v>7130</v>
      </c>
    </row>
    <row r="50" spans="2:13" ht="27.75" customHeight="1">
      <c r="B50" s="1201"/>
      <c r="C50" s="1202"/>
      <c r="D50" s="85"/>
      <c r="E50" s="1205" t="s">
        <v>34</v>
      </c>
      <c r="F50" s="1205"/>
      <c r="G50" s="1205"/>
      <c r="H50" s="1206"/>
      <c r="I50" s="86">
        <v>5741</v>
      </c>
      <c r="J50" s="87">
        <v>5657</v>
      </c>
      <c r="K50" s="87">
        <v>5709</v>
      </c>
      <c r="L50" s="87">
        <v>5467</v>
      </c>
      <c r="M50" s="88">
        <v>5358</v>
      </c>
    </row>
    <row r="51" spans="2:13" ht="27.75" customHeight="1">
      <c r="B51" s="1203"/>
      <c r="C51" s="1204"/>
      <c r="D51" s="85"/>
      <c r="E51" s="1205" t="s">
        <v>35</v>
      </c>
      <c r="F51" s="1205"/>
      <c r="G51" s="1205"/>
      <c r="H51" s="1206"/>
      <c r="I51" s="86">
        <v>22369</v>
      </c>
      <c r="J51" s="87">
        <v>22910</v>
      </c>
      <c r="K51" s="87">
        <v>23288</v>
      </c>
      <c r="L51" s="87">
        <v>22924</v>
      </c>
      <c r="M51" s="88">
        <v>22709</v>
      </c>
    </row>
    <row r="52" spans="2:13" ht="27.75" customHeight="1" thickBot="1">
      <c r="B52" s="1207" t="s">
        <v>36</v>
      </c>
      <c r="C52" s="1208"/>
      <c r="D52" s="90"/>
      <c r="E52" s="1209" t="s">
        <v>37</v>
      </c>
      <c r="F52" s="1209"/>
      <c r="G52" s="1209"/>
      <c r="H52" s="1210"/>
      <c r="I52" s="91">
        <v>-2550</v>
      </c>
      <c r="J52" s="92">
        <v>-2598</v>
      </c>
      <c r="K52" s="92">
        <v>-3281</v>
      </c>
      <c r="L52" s="92">
        <v>-2432</v>
      </c>
      <c r="M52" s="93">
        <v>-2426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43" zoomScaleNormal="100" zoomScaleSheetLayoutView="55" workbookViewId="0">
      <selection activeCell="W6" sqref="W6:AB8"/>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38"/>
      <c r="H50" s="1239"/>
      <c r="I50" s="1239"/>
      <c r="J50" s="1240"/>
      <c r="K50" s="354" t="s">
        <v>510</v>
      </c>
      <c r="L50" s="354" t="s">
        <v>511</v>
      </c>
      <c r="M50" s="354" t="s">
        <v>512</v>
      </c>
      <c r="N50" s="354" t="s">
        <v>513</v>
      </c>
      <c r="O50" s="354" t="s">
        <v>514</v>
      </c>
    </row>
    <row r="51" spans="1:17">
      <c r="B51" s="248"/>
      <c r="C51" s="244"/>
      <c r="D51" s="244"/>
      <c r="E51" s="244"/>
      <c r="F51" s="244"/>
      <c r="G51" s="1241" t="s">
        <v>552</v>
      </c>
      <c r="H51" s="1242"/>
      <c r="I51" s="1247" t="s">
        <v>553</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554</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555</v>
      </c>
      <c r="H55" s="1222"/>
      <c r="I55" s="1227" t="s">
        <v>553</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554</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29" t="s">
        <v>557</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8"/>
      <c r="H72" s="1239"/>
      <c r="I72" s="1239"/>
      <c r="J72" s="1240"/>
      <c r="K72" s="354" t="s">
        <v>510</v>
      </c>
      <c r="L72" s="354" t="s">
        <v>511</v>
      </c>
      <c r="M72" s="354" t="s">
        <v>512</v>
      </c>
      <c r="N72" s="354" t="s">
        <v>513</v>
      </c>
      <c r="O72" s="354" t="s">
        <v>514</v>
      </c>
    </row>
    <row r="73" spans="2:30">
      <c r="B73" s="248"/>
      <c r="C73" s="244"/>
      <c r="D73" s="244"/>
      <c r="E73" s="244"/>
      <c r="F73" s="244"/>
      <c r="G73" s="1241" t="s">
        <v>552</v>
      </c>
      <c r="H73" s="1242"/>
      <c r="I73" s="1247" t="s">
        <v>553</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559</v>
      </c>
      <c r="J75" s="1227"/>
      <c r="K75" s="1219">
        <v>6.8</v>
      </c>
      <c r="L75" s="1219">
        <v>6.4</v>
      </c>
      <c r="M75" s="1219">
        <v>5.5</v>
      </c>
      <c r="N75" s="1219">
        <v>4.9000000000000004</v>
      </c>
      <c r="O75" s="1219">
        <v>4.5999999999999996</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555</v>
      </c>
      <c r="H77" s="1222"/>
      <c r="I77" s="1227" t="s">
        <v>553</v>
      </c>
      <c r="J77" s="1227"/>
      <c r="K77" s="1228">
        <v>69.2</v>
      </c>
      <c r="L77" s="1228">
        <v>58.2</v>
      </c>
      <c r="M77" s="1215">
        <v>50.3</v>
      </c>
      <c r="N77" s="1215">
        <v>45.9</v>
      </c>
      <c r="O77" s="1215">
        <v>33.6</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559</v>
      </c>
      <c r="J79" s="1217"/>
      <c r="K79" s="1218">
        <v>11.1</v>
      </c>
      <c r="L79" s="1218">
        <v>10.3</v>
      </c>
      <c r="M79" s="1218">
        <v>9.6</v>
      </c>
      <c r="N79" s="1218">
        <v>8.8000000000000007</v>
      </c>
      <c r="O79" s="1218">
        <v>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15" zoomScaleNormal="100" zoomScaleSheetLayoutView="70" workbookViewId="0">
      <selection activeCell="W6" sqref="W6:AB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43" zoomScaleNormal="100" zoomScaleSheetLayoutView="55" workbookViewId="0">
      <selection activeCell="W6" sqref="W6:AB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509</v>
      </c>
      <c r="G2" s="111"/>
      <c r="H2" s="112"/>
    </row>
    <row r="3" spans="1:8">
      <c r="A3" s="108" t="s">
        <v>502</v>
      </c>
      <c r="B3" s="113"/>
      <c r="C3" s="114"/>
      <c r="D3" s="115">
        <v>25677</v>
      </c>
      <c r="E3" s="116"/>
      <c r="F3" s="117">
        <v>47569</v>
      </c>
      <c r="G3" s="118"/>
      <c r="H3" s="119"/>
    </row>
    <row r="4" spans="1:8">
      <c r="A4" s="120"/>
      <c r="B4" s="121"/>
      <c r="C4" s="122"/>
      <c r="D4" s="123">
        <v>18123</v>
      </c>
      <c r="E4" s="124"/>
      <c r="F4" s="125">
        <v>26255</v>
      </c>
      <c r="G4" s="126"/>
      <c r="H4" s="127"/>
    </row>
    <row r="5" spans="1:8">
      <c r="A5" s="108" t="s">
        <v>504</v>
      </c>
      <c r="B5" s="113"/>
      <c r="C5" s="114"/>
      <c r="D5" s="115">
        <v>40606</v>
      </c>
      <c r="E5" s="116"/>
      <c r="F5" s="117">
        <v>50880</v>
      </c>
      <c r="G5" s="118"/>
      <c r="H5" s="119"/>
    </row>
    <row r="6" spans="1:8">
      <c r="A6" s="120"/>
      <c r="B6" s="121"/>
      <c r="C6" s="122"/>
      <c r="D6" s="123">
        <v>25024</v>
      </c>
      <c r="E6" s="124"/>
      <c r="F6" s="125">
        <v>26879</v>
      </c>
      <c r="G6" s="126"/>
      <c r="H6" s="127"/>
    </row>
    <row r="7" spans="1:8">
      <c r="A7" s="108" t="s">
        <v>505</v>
      </c>
      <c r="B7" s="113"/>
      <c r="C7" s="114"/>
      <c r="D7" s="115">
        <v>51709</v>
      </c>
      <c r="E7" s="116"/>
      <c r="F7" s="117">
        <v>63956</v>
      </c>
      <c r="G7" s="118"/>
      <c r="H7" s="119"/>
    </row>
    <row r="8" spans="1:8">
      <c r="A8" s="120"/>
      <c r="B8" s="121"/>
      <c r="C8" s="122"/>
      <c r="D8" s="123">
        <v>34802</v>
      </c>
      <c r="E8" s="124"/>
      <c r="F8" s="125">
        <v>29239</v>
      </c>
      <c r="G8" s="126"/>
      <c r="H8" s="127"/>
    </row>
    <row r="9" spans="1:8">
      <c r="A9" s="108" t="s">
        <v>506</v>
      </c>
      <c r="B9" s="113"/>
      <c r="C9" s="114"/>
      <c r="D9" s="115">
        <v>59394</v>
      </c>
      <c r="E9" s="116"/>
      <c r="F9" s="117">
        <v>66255</v>
      </c>
      <c r="G9" s="118"/>
      <c r="H9" s="119"/>
    </row>
    <row r="10" spans="1:8">
      <c r="A10" s="120"/>
      <c r="B10" s="121"/>
      <c r="C10" s="122"/>
      <c r="D10" s="123">
        <v>24791</v>
      </c>
      <c r="E10" s="124"/>
      <c r="F10" s="125">
        <v>31822</v>
      </c>
      <c r="G10" s="126"/>
      <c r="H10" s="127"/>
    </row>
    <row r="11" spans="1:8">
      <c r="A11" s="108" t="s">
        <v>507</v>
      </c>
      <c r="B11" s="113"/>
      <c r="C11" s="114"/>
      <c r="D11" s="115">
        <v>41980</v>
      </c>
      <c r="E11" s="116"/>
      <c r="F11" s="117">
        <v>47278</v>
      </c>
      <c r="G11" s="118"/>
      <c r="H11" s="119"/>
    </row>
    <row r="12" spans="1:8">
      <c r="A12" s="120"/>
      <c r="B12" s="121"/>
      <c r="C12" s="128"/>
      <c r="D12" s="123">
        <v>21917</v>
      </c>
      <c r="E12" s="124"/>
      <c r="F12" s="125">
        <v>24096</v>
      </c>
      <c r="G12" s="126"/>
      <c r="H12" s="127"/>
    </row>
    <row r="13" spans="1:8">
      <c r="A13" s="108"/>
      <c r="B13" s="113"/>
      <c r="C13" s="129"/>
      <c r="D13" s="130">
        <v>43873</v>
      </c>
      <c r="E13" s="131"/>
      <c r="F13" s="132">
        <v>55188</v>
      </c>
      <c r="G13" s="133"/>
      <c r="H13" s="119"/>
    </row>
    <row r="14" spans="1:8">
      <c r="A14" s="120"/>
      <c r="B14" s="121"/>
      <c r="C14" s="122"/>
      <c r="D14" s="123">
        <v>24931</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1.57</v>
      </c>
      <c r="C19" s="134">
        <f>ROUND(VALUE(SUBSTITUTE(実質収支比率等に係る経年分析!G$48,"▲","-")),2)</f>
        <v>1.6</v>
      </c>
      <c r="D19" s="134">
        <f>ROUND(VALUE(SUBSTITUTE(実質収支比率等に係る経年分析!H$48,"▲","-")),2)</f>
        <v>3.36</v>
      </c>
      <c r="E19" s="134">
        <f>ROUND(VALUE(SUBSTITUTE(実質収支比率等に係る経年分析!I$48,"▲","-")),2)</f>
        <v>2.63</v>
      </c>
      <c r="F19" s="134">
        <f>ROUND(VALUE(SUBSTITUTE(実質収支比率等に係る経年分析!J$48,"▲","-")),2)</f>
        <v>3.63</v>
      </c>
    </row>
    <row r="20" spans="1:11">
      <c r="A20" s="134" t="s">
        <v>42</v>
      </c>
      <c r="B20" s="134">
        <f>ROUND(VALUE(SUBSTITUTE(実質収支比率等に係る経年分析!F$47,"▲","-")),2)</f>
        <v>10.56</v>
      </c>
      <c r="C20" s="134">
        <f>ROUND(VALUE(SUBSTITUTE(実質収支比率等に係る経年分析!G$47,"▲","-")),2)</f>
        <v>11.19</v>
      </c>
      <c r="D20" s="134">
        <f>ROUND(VALUE(SUBSTITUTE(実質収支比率等に係る経年分析!H$47,"▲","-")),2)</f>
        <v>11.75</v>
      </c>
      <c r="E20" s="134">
        <f>ROUND(VALUE(SUBSTITUTE(実質収支比率等に係る経年分析!I$47,"▲","-")),2)</f>
        <v>11.6</v>
      </c>
      <c r="F20" s="134">
        <f>ROUND(VALUE(SUBSTITUTE(実質収支比率等に係る経年分析!J$47,"▲","-")),2)</f>
        <v>11.92</v>
      </c>
    </row>
    <row r="21" spans="1:11">
      <c r="A21" s="134" t="s">
        <v>43</v>
      </c>
      <c r="B21" s="134">
        <f>IF(ISNUMBER(VALUE(SUBSTITUTE(実質収支比率等に係る経年分析!F$49,"▲","-"))),ROUND(VALUE(SUBSTITUTE(実質収支比率等に係る経年分析!F$49,"▲","-")),2),NA())</f>
        <v>0.16</v>
      </c>
      <c r="C21" s="134">
        <f>IF(ISNUMBER(VALUE(SUBSTITUTE(実質収支比率等に係る経年分析!G$49,"▲","-"))),ROUND(VALUE(SUBSTITUTE(実質収支比率等に係る経年分析!G$49,"▲","-")),2),NA())</f>
        <v>0.84</v>
      </c>
      <c r="D21" s="134">
        <f>IF(ISNUMBER(VALUE(SUBSTITUTE(実質収支比率等に係る経年分析!H$49,"▲","-"))),ROUND(VALUE(SUBSTITUTE(実質収支比率等に係る経年分析!H$49,"▲","-")),2),NA())</f>
        <v>2.58</v>
      </c>
      <c r="E21" s="134">
        <f>IF(ISNUMBER(VALUE(SUBSTITUTE(実質収支比率等に係る経年分析!I$49,"▲","-"))),ROUND(VALUE(SUBSTITUTE(実質収支比率等に係る経年分析!I$49,"▲","-")),2),NA())</f>
        <v>-0.84</v>
      </c>
      <c r="F21" s="134">
        <f>IF(ISNUMBER(VALUE(SUBSTITUTE(実質収支比率等に係る経年分析!J$49,"▲","-"))),ROUND(VALUE(SUBSTITUTE(実質収支比率等に係る経年分析!J$49,"▲","-")),2),NA())</f>
        <v>1.67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休日応急診療所特別会計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0.83</v>
      </c>
    </row>
    <row r="34" spans="1:16">
      <c r="A34" s="135" t="str">
        <f>IF(連結実質赤字比率に係る赤字・黒字の構成分析!C$36="",NA(),連結実質赤字比率に係る赤字・黒字の構成分析!C$36)</f>
        <v>介護保険特別会計</v>
      </c>
      <c r="B34" s="135">
        <f>IF(ROUND(VALUE(SUBSTITUTE(連結実質赤字比率に係る赤字・黒字の構成分析!F$36,"▲", "-")), 2) &lt; 0, ABS(ROUND(VALUE(SUBSTITUTE(連結実質赤字比率に係る赤字・黒字の構成分析!F$36,"▲", "-")), 2)), NA())</f>
        <v>0.13</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31.27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2484</v>
      </c>
      <c r="E42" s="136"/>
      <c r="F42" s="136"/>
      <c r="G42" s="136">
        <f>'実質公債費比率（分子）の構造'!L$52</f>
        <v>2512</v>
      </c>
      <c r="H42" s="136"/>
      <c r="I42" s="136"/>
      <c r="J42" s="136">
        <f>'実質公債費比率（分子）の構造'!M$52</f>
        <v>2571</v>
      </c>
      <c r="K42" s="136"/>
      <c r="L42" s="136"/>
      <c r="M42" s="136">
        <f>'実質公債費比率（分子）の構造'!N$52</f>
        <v>2635</v>
      </c>
      <c r="N42" s="136"/>
      <c r="O42" s="136"/>
      <c r="P42" s="136">
        <f>'実質公債費比率（分子）の構造'!O$52</f>
        <v>2623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v>
      </c>
      <c r="C44" s="136"/>
      <c r="D44" s="136"/>
      <c r="E44" s="136">
        <f>'実質公債費比率（分子）の構造'!L$50</f>
        <v>7</v>
      </c>
      <c r="F44" s="136"/>
      <c r="G44" s="136"/>
      <c r="H44" s="136">
        <f>'実質公債費比率（分子）の構造'!M$50</f>
        <v>7</v>
      </c>
      <c r="I44" s="136"/>
      <c r="J44" s="136"/>
      <c r="K44" s="136">
        <f>'実質公債費比率（分子）の構造'!N$50</f>
        <v>7</v>
      </c>
      <c r="L44" s="136"/>
      <c r="M44" s="136"/>
      <c r="N44" s="136">
        <f>'実質公債費比率（分子）の構造'!O$50</f>
        <v>7</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567</v>
      </c>
      <c r="C46" s="136"/>
      <c r="D46" s="136"/>
      <c r="E46" s="136">
        <f>'実質公債費比率（分子）の構造'!L$48</f>
        <v>576</v>
      </c>
      <c r="F46" s="136"/>
      <c r="G46" s="136"/>
      <c r="H46" s="136">
        <f>'実質公債費比率（分子）の構造'!M$48</f>
        <v>557</v>
      </c>
      <c r="I46" s="136"/>
      <c r="J46" s="136"/>
      <c r="K46" s="136">
        <f>'実質公債費比率（分子）の構造'!N$48</f>
        <v>588</v>
      </c>
      <c r="L46" s="136"/>
      <c r="M46" s="136"/>
      <c r="N46" s="136">
        <f>'実質公債費比率（分子）の構造'!O$48</f>
        <v>614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2679</v>
      </c>
      <c r="C49" s="136"/>
      <c r="D49" s="136"/>
      <c r="E49" s="136">
        <f>'実質公債費比率（分子）の構造'!L$45</f>
        <v>2538</v>
      </c>
      <c r="F49" s="136"/>
      <c r="G49" s="136"/>
      <c r="H49" s="136">
        <f>'実質公債費比率（分子）の構造'!M$45</f>
        <v>2555</v>
      </c>
      <c r="I49" s="136"/>
      <c r="J49" s="136"/>
      <c r="K49" s="136">
        <f>'実質公債費比率（分子）の構造'!N$45</f>
        <v>2633</v>
      </c>
      <c r="L49" s="136"/>
      <c r="M49" s="136"/>
      <c r="N49" s="136">
        <f>'実質公債費比率（分子）の構造'!O$45</f>
        <v>2518</v>
      </c>
      <c r="O49" s="136"/>
      <c r="P49" s="136"/>
    </row>
    <row r="50" spans="1:16">
      <c r="A50" s="136" t="s">
        <v>58</v>
      </c>
      <c r="B50" s="136" t="e">
        <f>NA()</f>
        <v>#N/A</v>
      </c>
      <c r="C50" s="136">
        <f>IF(ISNUMBER('実質公債費比率（分子）の構造'!K$53),'実質公債費比率（分子）の構造'!K$53,NA())</f>
        <v>769</v>
      </c>
      <c r="D50" s="136" t="e">
        <f>NA()</f>
        <v>#N/A</v>
      </c>
      <c r="E50" s="136" t="e">
        <f>NA()</f>
        <v>#N/A</v>
      </c>
      <c r="F50" s="136">
        <f>IF(ISNUMBER('実質公債費比率（分子）の構造'!L$53),'実質公債費比率（分子）の構造'!L$53,NA())</f>
        <v>609</v>
      </c>
      <c r="G50" s="136" t="e">
        <f>NA()</f>
        <v>#N/A</v>
      </c>
      <c r="H50" s="136" t="e">
        <f>NA()</f>
        <v>#N/A</v>
      </c>
      <c r="I50" s="136">
        <f>IF(ISNUMBER('実質公債費比率（分子）の構造'!M$53),'実質公債費比率（分子）の構造'!M$53,NA())</f>
        <v>548</v>
      </c>
      <c r="J50" s="136" t="e">
        <f>NA()</f>
        <v>#N/A</v>
      </c>
      <c r="K50" s="136" t="e">
        <f>NA()</f>
        <v>#N/A</v>
      </c>
      <c r="L50" s="136">
        <f>IF(ISNUMBER('実質公債費比率（分子）の構造'!N$53),'実質公債費比率（分子）の構造'!N$53,NA())</f>
        <v>593</v>
      </c>
      <c r="M50" s="136" t="e">
        <f>NA()</f>
        <v>#N/A</v>
      </c>
      <c r="N50" s="136" t="e">
        <f>NA()</f>
        <v>#N/A</v>
      </c>
      <c r="O50" s="136">
        <f>IF(ISNUMBER('実質公債費比率（分子）の構造'!O$53),'実質公債費比率（分子）の構造'!O$53,NA())</f>
        <v>516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22369</v>
      </c>
      <c r="E56" s="135"/>
      <c r="F56" s="135"/>
      <c r="G56" s="135">
        <f>'将来負担比率（分子）の構造'!J$51</f>
        <v>22910</v>
      </c>
      <c r="H56" s="135"/>
      <c r="I56" s="135"/>
      <c r="J56" s="135">
        <f>'将来負担比率（分子）の構造'!K$51</f>
        <v>23288</v>
      </c>
      <c r="K56" s="135"/>
      <c r="L56" s="135"/>
      <c r="M56" s="135">
        <f>'将来負担比率（分子）の構造'!L$51</f>
        <v>22924</v>
      </c>
      <c r="N56" s="135"/>
      <c r="O56" s="135"/>
      <c r="P56" s="135">
        <f>'将来負担比率（分子）の構造'!M$51</f>
        <v>22709</v>
      </c>
    </row>
    <row r="57" spans="1:16">
      <c r="A57" s="135" t="s">
        <v>34</v>
      </c>
      <c r="B57" s="135"/>
      <c r="C57" s="135"/>
      <c r="D57" s="135">
        <f>'将来負担比率（分子）の構造'!I$50</f>
        <v>5741</v>
      </c>
      <c r="E57" s="135"/>
      <c r="F57" s="135"/>
      <c r="G57" s="135">
        <f>'将来負担比率（分子）の構造'!J$50</f>
        <v>5657</v>
      </c>
      <c r="H57" s="135"/>
      <c r="I57" s="135"/>
      <c r="J57" s="135">
        <f>'将来負担比率（分子）の構造'!K$50</f>
        <v>5709</v>
      </c>
      <c r="K57" s="135"/>
      <c r="L57" s="135"/>
      <c r="M57" s="135">
        <f>'将来負担比率（分子）の構造'!L$50</f>
        <v>5467</v>
      </c>
      <c r="N57" s="135"/>
      <c r="O57" s="135"/>
      <c r="P57" s="135">
        <f>'将来負担比率（分子）の構造'!M$50</f>
        <v>5358</v>
      </c>
    </row>
    <row r="58" spans="1:16">
      <c r="A58" s="135" t="s">
        <v>33</v>
      </c>
      <c r="B58" s="135"/>
      <c r="C58" s="135"/>
      <c r="D58" s="135">
        <f>'将来負担比率（分子）の構造'!I$49</f>
        <v>7272</v>
      </c>
      <c r="E58" s="135"/>
      <c r="F58" s="135"/>
      <c r="G58" s="135">
        <f>'将来負担比率（分子）の構造'!J$49</f>
        <v>7252</v>
      </c>
      <c r="H58" s="135"/>
      <c r="I58" s="135"/>
      <c r="J58" s="135">
        <f>'将来負担比率（分子）の構造'!K$49</f>
        <v>7461</v>
      </c>
      <c r="K58" s="135"/>
      <c r="L58" s="135"/>
      <c r="M58" s="135">
        <f>'将来負担比率（分子）の構造'!L$49</f>
        <v>7195</v>
      </c>
      <c r="N58" s="135"/>
      <c r="O58" s="135"/>
      <c r="P58" s="135">
        <f>'将来負担比率（分子）の構造'!M$49</f>
        <v>7130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3299</v>
      </c>
      <c r="C62" s="135"/>
      <c r="D62" s="135"/>
      <c r="E62" s="135">
        <f>'将来負担比率（分子）の構造'!J$45</f>
        <v>3468</v>
      </c>
      <c r="F62" s="135"/>
      <c r="G62" s="135"/>
      <c r="H62" s="135">
        <f>'将来負担比率（分子）の構造'!K$45</f>
        <v>3447</v>
      </c>
      <c r="I62" s="135"/>
      <c r="J62" s="135"/>
      <c r="K62" s="135">
        <f>'将来負担比率（分子）の構造'!L$45</f>
        <v>3311</v>
      </c>
      <c r="L62" s="135"/>
      <c r="M62" s="135"/>
      <c r="N62" s="135">
        <f>'将来負担比率（分子）の構造'!M$45</f>
        <v>3121</v>
      </c>
      <c r="O62" s="135"/>
      <c r="P62" s="135"/>
    </row>
    <row r="63" spans="1:16">
      <c r="A63" s="135" t="s">
        <v>27</v>
      </c>
      <c r="B63" s="135">
        <f>'将来負担比率（分子）の構造'!I$44</f>
        <v>15</v>
      </c>
      <c r="C63" s="135"/>
      <c r="D63" s="135"/>
      <c r="E63" s="135">
        <f>'将来負担比率（分子）の構造'!J$44</f>
        <v>11</v>
      </c>
      <c r="F63" s="135"/>
      <c r="G63" s="135"/>
      <c r="H63" s="135">
        <f>'将来負担比率（分子）の構造'!K$44</f>
        <v>9</v>
      </c>
      <c r="I63" s="135"/>
      <c r="J63" s="135"/>
      <c r="K63" s="135">
        <f>'将来負担比率（分子）の構造'!L$44</f>
        <v>6</v>
      </c>
      <c r="L63" s="135"/>
      <c r="M63" s="135"/>
      <c r="N63" s="135">
        <f>'将来負担比率（分子）の構造'!M$44</f>
        <v>4</v>
      </c>
      <c r="O63" s="135"/>
      <c r="P63" s="135"/>
    </row>
    <row r="64" spans="1:16">
      <c r="A64" s="135" t="s">
        <v>26</v>
      </c>
      <c r="B64" s="135">
        <f>'将来負担比率（分子）の構造'!I$43</f>
        <v>8039</v>
      </c>
      <c r="C64" s="135"/>
      <c r="D64" s="135"/>
      <c r="E64" s="135">
        <f>'将来負担比率（分子）の構造'!J$43</f>
        <v>8138</v>
      </c>
      <c r="F64" s="135"/>
      <c r="G64" s="135"/>
      <c r="H64" s="135">
        <f>'将来負担比率（分子）の構造'!K$43</f>
        <v>8055</v>
      </c>
      <c r="I64" s="135"/>
      <c r="J64" s="135"/>
      <c r="K64" s="135">
        <f>'将来負担比率（分子）の構造'!L$43</f>
        <v>7904</v>
      </c>
      <c r="L64" s="135"/>
      <c r="M64" s="135"/>
      <c r="N64" s="135">
        <f>'将来負担比率（分子）の構造'!M$43</f>
        <v>7816</v>
      </c>
      <c r="O64" s="135"/>
      <c r="P64" s="135"/>
    </row>
    <row r="65" spans="1:16">
      <c r="A65" s="135" t="s">
        <v>25</v>
      </c>
      <c r="B65" s="135">
        <f>'将来負担比率（分子）の構造'!I$42</f>
        <v>672</v>
      </c>
      <c r="C65" s="135"/>
      <c r="D65" s="135"/>
      <c r="E65" s="135">
        <f>'将来負担比率（分子）の構造'!J$42</f>
        <v>588</v>
      </c>
      <c r="F65" s="135"/>
      <c r="G65" s="135"/>
      <c r="H65" s="135">
        <f>'将来負担比率（分子）の構造'!K$42</f>
        <v>505</v>
      </c>
      <c r="I65" s="135"/>
      <c r="J65" s="135"/>
      <c r="K65" s="135">
        <f>'将来負担比率（分子）の構造'!L$42</f>
        <v>367</v>
      </c>
      <c r="L65" s="135"/>
      <c r="M65" s="135"/>
      <c r="N65" s="135">
        <f>'将来負担比率（分子）の構造'!M$42</f>
        <v>510</v>
      </c>
      <c r="O65" s="135"/>
      <c r="P65" s="135"/>
    </row>
    <row r="66" spans="1:16">
      <c r="A66" s="135" t="s">
        <v>24</v>
      </c>
      <c r="B66" s="135">
        <f>'将来負担比率（分子）の構造'!I$41</f>
        <v>20806</v>
      </c>
      <c r="C66" s="135"/>
      <c r="D66" s="135"/>
      <c r="E66" s="135">
        <f>'将来負担比率（分子）の構造'!J$41</f>
        <v>21016</v>
      </c>
      <c r="F66" s="135"/>
      <c r="G66" s="135"/>
      <c r="H66" s="135">
        <f>'将来負担比率（分子）の構造'!K$41</f>
        <v>21161</v>
      </c>
      <c r="I66" s="135"/>
      <c r="J66" s="135"/>
      <c r="K66" s="135">
        <f>'将来負担比率（分子）の構造'!L$41</f>
        <v>21566</v>
      </c>
      <c r="L66" s="135"/>
      <c r="M66" s="135"/>
      <c r="N66" s="135">
        <f>'将来負担比率（分子）の構造'!M$41</f>
        <v>21321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election activeCell="W6" sqref="W6:AB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3" t="s">
        <v>203</v>
      </c>
      <c r="C5" s="704"/>
      <c r="D5" s="704"/>
      <c r="E5" s="704"/>
      <c r="F5" s="704"/>
      <c r="G5" s="704"/>
      <c r="H5" s="704"/>
      <c r="I5" s="704"/>
      <c r="J5" s="704"/>
      <c r="K5" s="704"/>
      <c r="L5" s="704"/>
      <c r="M5" s="704"/>
      <c r="N5" s="704"/>
      <c r="O5" s="704"/>
      <c r="P5" s="704"/>
      <c r="Q5" s="705"/>
      <c r="R5" s="668">
        <v>10449844</v>
      </c>
      <c r="S5" s="669"/>
      <c r="T5" s="669"/>
      <c r="U5" s="669"/>
      <c r="V5" s="669"/>
      <c r="W5" s="669"/>
      <c r="X5" s="669"/>
      <c r="Y5" s="716"/>
      <c r="Z5" s="729">
        <v>41.9</v>
      </c>
      <c r="AA5" s="729"/>
      <c r="AB5" s="729"/>
      <c r="AC5" s="729"/>
      <c r="AD5" s="730">
        <v>9615932</v>
      </c>
      <c r="AE5" s="730"/>
      <c r="AF5" s="730"/>
      <c r="AG5" s="730"/>
      <c r="AH5" s="730"/>
      <c r="AI5" s="730"/>
      <c r="AJ5" s="730"/>
      <c r="AK5" s="730"/>
      <c r="AL5" s="717">
        <v>68.5</v>
      </c>
      <c r="AM5" s="686"/>
      <c r="AN5" s="686"/>
      <c r="AO5" s="718"/>
      <c r="AP5" s="703" t="s">
        <v>204</v>
      </c>
      <c r="AQ5" s="704"/>
      <c r="AR5" s="704"/>
      <c r="AS5" s="704"/>
      <c r="AT5" s="704"/>
      <c r="AU5" s="704"/>
      <c r="AV5" s="704"/>
      <c r="AW5" s="704"/>
      <c r="AX5" s="704"/>
      <c r="AY5" s="704"/>
      <c r="AZ5" s="704"/>
      <c r="BA5" s="704"/>
      <c r="BB5" s="704"/>
      <c r="BC5" s="704"/>
      <c r="BD5" s="704"/>
      <c r="BE5" s="704"/>
      <c r="BF5" s="705"/>
      <c r="BG5" s="618">
        <v>9615932</v>
      </c>
      <c r="BH5" s="619"/>
      <c r="BI5" s="619"/>
      <c r="BJ5" s="619"/>
      <c r="BK5" s="619"/>
      <c r="BL5" s="619"/>
      <c r="BM5" s="619"/>
      <c r="BN5" s="620"/>
      <c r="BO5" s="671">
        <v>92</v>
      </c>
      <c r="BP5" s="671"/>
      <c r="BQ5" s="671"/>
      <c r="BR5" s="671"/>
      <c r="BS5" s="672">
        <v>120347</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170230</v>
      </c>
      <c r="S6" s="619"/>
      <c r="T6" s="619"/>
      <c r="U6" s="619"/>
      <c r="V6" s="619"/>
      <c r="W6" s="619"/>
      <c r="X6" s="619"/>
      <c r="Y6" s="620"/>
      <c r="Z6" s="671">
        <v>0.7</v>
      </c>
      <c r="AA6" s="671"/>
      <c r="AB6" s="671"/>
      <c r="AC6" s="671"/>
      <c r="AD6" s="672">
        <v>170230</v>
      </c>
      <c r="AE6" s="672"/>
      <c r="AF6" s="672"/>
      <c r="AG6" s="672"/>
      <c r="AH6" s="672"/>
      <c r="AI6" s="672"/>
      <c r="AJ6" s="672"/>
      <c r="AK6" s="672"/>
      <c r="AL6" s="641">
        <v>1.2</v>
      </c>
      <c r="AM6" s="673"/>
      <c r="AN6" s="673"/>
      <c r="AO6" s="674"/>
      <c r="AP6" s="615" t="s">
        <v>209</v>
      </c>
      <c r="AQ6" s="616"/>
      <c r="AR6" s="616"/>
      <c r="AS6" s="616"/>
      <c r="AT6" s="616"/>
      <c r="AU6" s="616"/>
      <c r="AV6" s="616"/>
      <c r="AW6" s="616"/>
      <c r="AX6" s="616"/>
      <c r="AY6" s="616"/>
      <c r="AZ6" s="616"/>
      <c r="BA6" s="616"/>
      <c r="BB6" s="616"/>
      <c r="BC6" s="616"/>
      <c r="BD6" s="616"/>
      <c r="BE6" s="616"/>
      <c r="BF6" s="617"/>
      <c r="BG6" s="618">
        <v>9615932</v>
      </c>
      <c r="BH6" s="619"/>
      <c r="BI6" s="619"/>
      <c r="BJ6" s="619"/>
      <c r="BK6" s="619"/>
      <c r="BL6" s="619"/>
      <c r="BM6" s="619"/>
      <c r="BN6" s="620"/>
      <c r="BO6" s="671">
        <v>92</v>
      </c>
      <c r="BP6" s="671"/>
      <c r="BQ6" s="671"/>
      <c r="BR6" s="671"/>
      <c r="BS6" s="672">
        <v>120347</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238167</v>
      </c>
      <c r="CS6" s="619"/>
      <c r="CT6" s="619"/>
      <c r="CU6" s="619"/>
      <c r="CV6" s="619"/>
      <c r="CW6" s="619"/>
      <c r="CX6" s="619"/>
      <c r="CY6" s="620"/>
      <c r="CZ6" s="671">
        <v>1</v>
      </c>
      <c r="DA6" s="671"/>
      <c r="DB6" s="671"/>
      <c r="DC6" s="671"/>
      <c r="DD6" s="624" t="s">
        <v>211</v>
      </c>
      <c r="DE6" s="619"/>
      <c r="DF6" s="619"/>
      <c r="DG6" s="619"/>
      <c r="DH6" s="619"/>
      <c r="DI6" s="619"/>
      <c r="DJ6" s="619"/>
      <c r="DK6" s="619"/>
      <c r="DL6" s="619"/>
      <c r="DM6" s="619"/>
      <c r="DN6" s="619"/>
      <c r="DO6" s="619"/>
      <c r="DP6" s="620"/>
      <c r="DQ6" s="624">
        <v>238167</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25470</v>
      </c>
      <c r="S7" s="619"/>
      <c r="T7" s="619"/>
      <c r="U7" s="619"/>
      <c r="V7" s="619"/>
      <c r="W7" s="619"/>
      <c r="X7" s="619"/>
      <c r="Y7" s="620"/>
      <c r="Z7" s="671">
        <v>0.1</v>
      </c>
      <c r="AA7" s="671"/>
      <c r="AB7" s="671"/>
      <c r="AC7" s="671"/>
      <c r="AD7" s="672">
        <v>25470</v>
      </c>
      <c r="AE7" s="672"/>
      <c r="AF7" s="672"/>
      <c r="AG7" s="672"/>
      <c r="AH7" s="672"/>
      <c r="AI7" s="672"/>
      <c r="AJ7" s="672"/>
      <c r="AK7" s="672"/>
      <c r="AL7" s="641">
        <v>0.2</v>
      </c>
      <c r="AM7" s="673"/>
      <c r="AN7" s="673"/>
      <c r="AO7" s="674"/>
      <c r="AP7" s="615" t="s">
        <v>213</v>
      </c>
      <c r="AQ7" s="616"/>
      <c r="AR7" s="616"/>
      <c r="AS7" s="616"/>
      <c r="AT7" s="616"/>
      <c r="AU7" s="616"/>
      <c r="AV7" s="616"/>
      <c r="AW7" s="616"/>
      <c r="AX7" s="616"/>
      <c r="AY7" s="616"/>
      <c r="AZ7" s="616"/>
      <c r="BA7" s="616"/>
      <c r="BB7" s="616"/>
      <c r="BC7" s="616"/>
      <c r="BD7" s="616"/>
      <c r="BE7" s="616"/>
      <c r="BF7" s="617"/>
      <c r="BG7" s="618">
        <v>4491549</v>
      </c>
      <c r="BH7" s="619"/>
      <c r="BI7" s="619"/>
      <c r="BJ7" s="619"/>
      <c r="BK7" s="619"/>
      <c r="BL7" s="619"/>
      <c r="BM7" s="619"/>
      <c r="BN7" s="620"/>
      <c r="BO7" s="671">
        <v>43</v>
      </c>
      <c r="BP7" s="671"/>
      <c r="BQ7" s="671"/>
      <c r="BR7" s="671"/>
      <c r="BS7" s="672">
        <v>120347</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2456186</v>
      </c>
      <c r="CS7" s="619"/>
      <c r="CT7" s="619"/>
      <c r="CU7" s="619"/>
      <c r="CV7" s="619"/>
      <c r="CW7" s="619"/>
      <c r="CX7" s="619"/>
      <c r="CY7" s="620"/>
      <c r="CZ7" s="671">
        <v>10.199999999999999</v>
      </c>
      <c r="DA7" s="671"/>
      <c r="DB7" s="671"/>
      <c r="DC7" s="671"/>
      <c r="DD7" s="624">
        <v>13175</v>
      </c>
      <c r="DE7" s="619"/>
      <c r="DF7" s="619"/>
      <c r="DG7" s="619"/>
      <c r="DH7" s="619"/>
      <c r="DI7" s="619"/>
      <c r="DJ7" s="619"/>
      <c r="DK7" s="619"/>
      <c r="DL7" s="619"/>
      <c r="DM7" s="619"/>
      <c r="DN7" s="619"/>
      <c r="DO7" s="619"/>
      <c r="DP7" s="620"/>
      <c r="DQ7" s="624">
        <v>2191251</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76115</v>
      </c>
      <c r="S8" s="619"/>
      <c r="T8" s="619"/>
      <c r="U8" s="619"/>
      <c r="V8" s="619"/>
      <c r="W8" s="619"/>
      <c r="X8" s="619"/>
      <c r="Y8" s="620"/>
      <c r="Z8" s="671">
        <v>0.3</v>
      </c>
      <c r="AA8" s="671"/>
      <c r="AB8" s="671"/>
      <c r="AC8" s="671"/>
      <c r="AD8" s="672">
        <v>76115</v>
      </c>
      <c r="AE8" s="672"/>
      <c r="AF8" s="672"/>
      <c r="AG8" s="672"/>
      <c r="AH8" s="672"/>
      <c r="AI8" s="672"/>
      <c r="AJ8" s="672"/>
      <c r="AK8" s="672"/>
      <c r="AL8" s="641">
        <v>0.5</v>
      </c>
      <c r="AM8" s="673"/>
      <c r="AN8" s="673"/>
      <c r="AO8" s="674"/>
      <c r="AP8" s="615" t="s">
        <v>216</v>
      </c>
      <c r="AQ8" s="616"/>
      <c r="AR8" s="616"/>
      <c r="AS8" s="616"/>
      <c r="AT8" s="616"/>
      <c r="AU8" s="616"/>
      <c r="AV8" s="616"/>
      <c r="AW8" s="616"/>
      <c r="AX8" s="616"/>
      <c r="AY8" s="616"/>
      <c r="AZ8" s="616"/>
      <c r="BA8" s="616"/>
      <c r="BB8" s="616"/>
      <c r="BC8" s="616"/>
      <c r="BD8" s="616"/>
      <c r="BE8" s="616"/>
      <c r="BF8" s="617"/>
      <c r="BG8" s="618">
        <v>104221</v>
      </c>
      <c r="BH8" s="619"/>
      <c r="BI8" s="619"/>
      <c r="BJ8" s="619"/>
      <c r="BK8" s="619"/>
      <c r="BL8" s="619"/>
      <c r="BM8" s="619"/>
      <c r="BN8" s="620"/>
      <c r="BO8" s="671">
        <v>1</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9200005</v>
      </c>
      <c r="CS8" s="619"/>
      <c r="CT8" s="619"/>
      <c r="CU8" s="619"/>
      <c r="CV8" s="619"/>
      <c r="CW8" s="619"/>
      <c r="CX8" s="619"/>
      <c r="CY8" s="620"/>
      <c r="CZ8" s="671">
        <v>38.4</v>
      </c>
      <c r="DA8" s="671"/>
      <c r="DB8" s="671"/>
      <c r="DC8" s="671"/>
      <c r="DD8" s="624">
        <v>166407</v>
      </c>
      <c r="DE8" s="619"/>
      <c r="DF8" s="619"/>
      <c r="DG8" s="619"/>
      <c r="DH8" s="619"/>
      <c r="DI8" s="619"/>
      <c r="DJ8" s="619"/>
      <c r="DK8" s="619"/>
      <c r="DL8" s="619"/>
      <c r="DM8" s="619"/>
      <c r="DN8" s="619"/>
      <c r="DO8" s="619"/>
      <c r="DP8" s="620"/>
      <c r="DQ8" s="624">
        <v>4674775</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74114</v>
      </c>
      <c r="S9" s="619"/>
      <c r="T9" s="619"/>
      <c r="U9" s="619"/>
      <c r="V9" s="619"/>
      <c r="W9" s="619"/>
      <c r="X9" s="619"/>
      <c r="Y9" s="620"/>
      <c r="Z9" s="671">
        <v>0.3</v>
      </c>
      <c r="AA9" s="671"/>
      <c r="AB9" s="671"/>
      <c r="AC9" s="671"/>
      <c r="AD9" s="672">
        <v>74114</v>
      </c>
      <c r="AE9" s="672"/>
      <c r="AF9" s="672"/>
      <c r="AG9" s="672"/>
      <c r="AH9" s="672"/>
      <c r="AI9" s="672"/>
      <c r="AJ9" s="672"/>
      <c r="AK9" s="672"/>
      <c r="AL9" s="641">
        <v>0.5</v>
      </c>
      <c r="AM9" s="673"/>
      <c r="AN9" s="673"/>
      <c r="AO9" s="674"/>
      <c r="AP9" s="615" t="s">
        <v>219</v>
      </c>
      <c r="AQ9" s="616"/>
      <c r="AR9" s="616"/>
      <c r="AS9" s="616"/>
      <c r="AT9" s="616"/>
      <c r="AU9" s="616"/>
      <c r="AV9" s="616"/>
      <c r="AW9" s="616"/>
      <c r="AX9" s="616"/>
      <c r="AY9" s="616"/>
      <c r="AZ9" s="616"/>
      <c r="BA9" s="616"/>
      <c r="BB9" s="616"/>
      <c r="BC9" s="616"/>
      <c r="BD9" s="616"/>
      <c r="BE9" s="616"/>
      <c r="BF9" s="617"/>
      <c r="BG9" s="618">
        <v>3700176</v>
      </c>
      <c r="BH9" s="619"/>
      <c r="BI9" s="619"/>
      <c r="BJ9" s="619"/>
      <c r="BK9" s="619"/>
      <c r="BL9" s="619"/>
      <c r="BM9" s="619"/>
      <c r="BN9" s="620"/>
      <c r="BO9" s="671">
        <v>35.4</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1501238</v>
      </c>
      <c r="CS9" s="619"/>
      <c r="CT9" s="619"/>
      <c r="CU9" s="619"/>
      <c r="CV9" s="619"/>
      <c r="CW9" s="619"/>
      <c r="CX9" s="619"/>
      <c r="CY9" s="620"/>
      <c r="CZ9" s="671">
        <v>6.3</v>
      </c>
      <c r="DA9" s="671"/>
      <c r="DB9" s="671"/>
      <c r="DC9" s="671"/>
      <c r="DD9" s="624">
        <v>27807</v>
      </c>
      <c r="DE9" s="619"/>
      <c r="DF9" s="619"/>
      <c r="DG9" s="619"/>
      <c r="DH9" s="619"/>
      <c r="DI9" s="619"/>
      <c r="DJ9" s="619"/>
      <c r="DK9" s="619"/>
      <c r="DL9" s="619"/>
      <c r="DM9" s="619"/>
      <c r="DN9" s="619"/>
      <c r="DO9" s="619"/>
      <c r="DP9" s="620"/>
      <c r="DQ9" s="624">
        <v>1391869</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1262471</v>
      </c>
      <c r="S10" s="619"/>
      <c r="T10" s="619"/>
      <c r="U10" s="619"/>
      <c r="V10" s="619"/>
      <c r="W10" s="619"/>
      <c r="X10" s="619"/>
      <c r="Y10" s="620"/>
      <c r="Z10" s="671">
        <v>5.0999999999999996</v>
      </c>
      <c r="AA10" s="671"/>
      <c r="AB10" s="671"/>
      <c r="AC10" s="671"/>
      <c r="AD10" s="672">
        <v>1262471</v>
      </c>
      <c r="AE10" s="672"/>
      <c r="AF10" s="672"/>
      <c r="AG10" s="672"/>
      <c r="AH10" s="672"/>
      <c r="AI10" s="672"/>
      <c r="AJ10" s="672"/>
      <c r="AK10" s="672"/>
      <c r="AL10" s="641">
        <v>9</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180910</v>
      </c>
      <c r="BH10" s="619"/>
      <c r="BI10" s="619"/>
      <c r="BJ10" s="619"/>
      <c r="BK10" s="619"/>
      <c r="BL10" s="619"/>
      <c r="BM10" s="619"/>
      <c r="BN10" s="620"/>
      <c r="BO10" s="671">
        <v>1.7</v>
      </c>
      <c r="BP10" s="671"/>
      <c r="BQ10" s="671"/>
      <c r="BR10" s="671"/>
      <c r="BS10" s="624">
        <v>29972</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26541</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25968</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22183</v>
      </c>
      <c r="S11" s="619"/>
      <c r="T11" s="619"/>
      <c r="U11" s="619"/>
      <c r="V11" s="619"/>
      <c r="W11" s="619"/>
      <c r="X11" s="619"/>
      <c r="Y11" s="620"/>
      <c r="Z11" s="671">
        <v>0.1</v>
      </c>
      <c r="AA11" s="671"/>
      <c r="AB11" s="671"/>
      <c r="AC11" s="671"/>
      <c r="AD11" s="672">
        <v>22183</v>
      </c>
      <c r="AE11" s="672"/>
      <c r="AF11" s="672"/>
      <c r="AG11" s="672"/>
      <c r="AH11" s="672"/>
      <c r="AI11" s="672"/>
      <c r="AJ11" s="672"/>
      <c r="AK11" s="672"/>
      <c r="AL11" s="641">
        <v>0.2</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506242</v>
      </c>
      <c r="BH11" s="619"/>
      <c r="BI11" s="619"/>
      <c r="BJ11" s="619"/>
      <c r="BK11" s="619"/>
      <c r="BL11" s="619"/>
      <c r="BM11" s="619"/>
      <c r="BN11" s="620"/>
      <c r="BO11" s="671">
        <v>4.8</v>
      </c>
      <c r="BP11" s="671"/>
      <c r="BQ11" s="671"/>
      <c r="BR11" s="671"/>
      <c r="BS11" s="624">
        <v>90375</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462445</v>
      </c>
      <c r="CS11" s="619"/>
      <c r="CT11" s="619"/>
      <c r="CU11" s="619"/>
      <c r="CV11" s="619"/>
      <c r="CW11" s="619"/>
      <c r="CX11" s="619"/>
      <c r="CY11" s="620"/>
      <c r="CZ11" s="671">
        <v>1.9</v>
      </c>
      <c r="DA11" s="671"/>
      <c r="DB11" s="671"/>
      <c r="DC11" s="671"/>
      <c r="DD11" s="624">
        <v>151063</v>
      </c>
      <c r="DE11" s="619"/>
      <c r="DF11" s="619"/>
      <c r="DG11" s="619"/>
      <c r="DH11" s="619"/>
      <c r="DI11" s="619"/>
      <c r="DJ11" s="619"/>
      <c r="DK11" s="619"/>
      <c r="DL11" s="619"/>
      <c r="DM11" s="619"/>
      <c r="DN11" s="619"/>
      <c r="DO11" s="619"/>
      <c r="DP11" s="620"/>
      <c r="DQ11" s="624">
        <v>317323</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4519404</v>
      </c>
      <c r="BH12" s="619"/>
      <c r="BI12" s="619"/>
      <c r="BJ12" s="619"/>
      <c r="BK12" s="619"/>
      <c r="BL12" s="619"/>
      <c r="BM12" s="619"/>
      <c r="BN12" s="620"/>
      <c r="BO12" s="671">
        <v>43.2</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186089</v>
      </c>
      <c r="CS12" s="619"/>
      <c r="CT12" s="619"/>
      <c r="CU12" s="619"/>
      <c r="CV12" s="619"/>
      <c r="CW12" s="619"/>
      <c r="CX12" s="619"/>
      <c r="CY12" s="620"/>
      <c r="CZ12" s="671">
        <v>0.8</v>
      </c>
      <c r="DA12" s="671"/>
      <c r="DB12" s="671"/>
      <c r="DC12" s="671"/>
      <c r="DD12" s="624">
        <v>6000</v>
      </c>
      <c r="DE12" s="619"/>
      <c r="DF12" s="619"/>
      <c r="DG12" s="619"/>
      <c r="DH12" s="619"/>
      <c r="DI12" s="619"/>
      <c r="DJ12" s="619"/>
      <c r="DK12" s="619"/>
      <c r="DL12" s="619"/>
      <c r="DM12" s="619"/>
      <c r="DN12" s="619"/>
      <c r="DO12" s="619"/>
      <c r="DP12" s="620"/>
      <c r="DQ12" s="624">
        <v>174756</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50039</v>
      </c>
      <c r="S13" s="619"/>
      <c r="T13" s="619"/>
      <c r="U13" s="619"/>
      <c r="V13" s="619"/>
      <c r="W13" s="619"/>
      <c r="X13" s="619"/>
      <c r="Y13" s="620"/>
      <c r="Z13" s="671">
        <v>0.2</v>
      </c>
      <c r="AA13" s="671"/>
      <c r="AB13" s="671"/>
      <c r="AC13" s="671"/>
      <c r="AD13" s="672">
        <v>50039</v>
      </c>
      <c r="AE13" s="672"/>
      <c r="AF13" s="672"/>
      <c r="AG13" s="672"/>
      <c r="AH13" s="672"/>
      <c r="AI13" s="672"/>
      <c r="AJ13" s="672"/>
      <c r="AK13" s="672"/>
      <c r="AL13" s="641">
        <v>0.4</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4494659</v>
      </c>
      <c r="BH13" s="619"/>
      <c r="BI13" s="619"/>
      <c r="BJ13" s="619"/>
      <c r="BK13" s="619"/>
      <c r="BL13" s="619"/>
      <c r="BM13" s="619"/>
      <c r="BN13" s="620"/>
      <c r="BO13" s="671">
        <v>43</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2412733</v>
      </c>
      <c r="CS13" s="619"/>
      <c r="CT13" s="619"/>
      <c r="CU13" s="619"/>
      <c r="CV13" s="619"/>
      <c r="CW13" s="619"/>
      <c r="CX13" s="619"/>
      <c r="CY13" s="620"/>
      <c r="CZ13" s="671">
        <v>10.1</v>
      </c>
      <c r="DA13" s="671"/>
      <c r="DB13" s="671"/>
      <c r="DC13" s="671"/>
      <c r="DD13" s="624">
        <v>949643</v>
      </c>
      <c r="DE13" s="619"/>
      <c r="DF13" s="619"/>
      <c r="DG13" s="619"/>
      <c r="DH13" s="619"/>
      <c r="DI13" s="619"/>
      <c r="DJ13" s="619"/>
      <c r="DK13" s="619"/>
      <c r="DL13" s="619"/>
      <c r="DM13" s="619"/>
      <c r="DN13" s="619"/>
      <c r="DO13" s="619"/>
      <c r="DP13" s="620"/>
      <c r="DQ13" s="624">
        <v>1718688</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88287</v>
      </c>
      <c r="BH14" s="619"/>
      <c r="BI14" s="619"/>
      <c r="BJ14" s="619"/>
      <c r="BK14" s="619"/>
      <c r="BL14" s="619"/>
      <c r="BM14" s="619"/>
      <c r="BN14" s="620"/>
      <c r="BO14" s="671">
        <v>0.8</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1225557</v>
      </c>
      <c r="CS14" s="619"/>
      <c r="CT14" s="619"/>
      <c r="CU14" s="619"/>
      <c r="CV14" s="619"/>
      <c r="CW14" s="619"/>
      <c r="CX14" s="619"/>
      <c r="CY14" s="620"/>
      <c r="CZ14" s="671">
        <v>5.0999999999999996</v>
      </c>
      <c r="DA14" s="671"/>
      <c r="DB14" s="671"/>
      <c r="DC14" s="671"/>
      <c r="DD14" s="624">
        <v>91746</v>
      </c>
      <c r="DE14" s="619"/>
      <c r="DF14" s="619"/>
      <c r="DG14" s="619"/>
      <c r="DH14" s="619"/>
      <c r="DI14" s="619"/>
      <c r="DJ14" s="619"/>
      <c r="DK14" s="619"/>
      <c r="DL14" s="619"/>
      <c r="DM14" s="619"/>
      <c r="DN14" s="619"/>
      <c r="DO14" s="619"/>
      <c r="DP14" s="620"/>
      <c r="DQ14" s="624">
        <v>805834</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68072</v>
      </c>
      <c r="S15" s="619"/>
      <c r="T15" s="619"/>
      <c r="U15" s="619"/>
      <c r="V15" s="619"/>
      <c r="W15" s="619"/>
      <c r="X15" s="619"/>
      <c r="Y15" s="620"/>
      <c r="Z15" s="671">
        <v>0.3</v>
      </c>
      <c r="AA15" s="671"/>
      <c r="AB15" s="671"/>
      <c r="AC15" s="671"/>
      <c r="AD15" s="672">
        <v>68072</v>
      </c>
      <c r="AE15" s="672"/>
      <c r="AF15" s="672"/>
      <c r="AG15" s="672"/>
      <c r="AH15" s="672"/>
      <c r="AI15" s="672"/>
      <c r="AJ15" s="672"/>
      <c r="AK15" s="672"/>
      <c r="AL15" s="641">
        <v>0.5</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331695</v>
      </c>
      <c r="BH15" s="619"/>
      <c r="BI15" s="619"/>
      <c r="BJ15" s="619"/>
      <c r="BK15" s="619"/>
      <c r="BL15" s="619"/>
      <c r="BM15" s="619"/>
      <c r="BN15" s="620"/>
      <c r="BO15" s="671">
        <v>3.2</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3750998</v>
      </c>
      <c r="CS15" s="619"/>
      <c r="CT15" s="619"/>
      <c r="CU15" s="619"/>
      <c r="CV15" s="619"/>
      <c r="CW15" s="619"/>
      <c r="CX15" s="619"/>
      <c r="CY15" s="620"/>
      <c r="CZ15" s="671">
        <v>15.6</v>
      </c>
      <c r="DA15" s="671"/>
      <c r="DB15" s="671"/>
      <c r="DC15" s="671"/>
      <c r="DD15" s="624">
        <v>1424295</v>
      </c>
      <c r="DE15" s="619"/>
      <c r="DF15" s="619"/>
      <c r="DG15" s="619"/>
      <c r="DH15" s="619"/>
      <c r="DI15" s="619"/>
      <c r="DJ15" s="619"/>
      <c r="DK15" s="619"/>
      <c r="DL15" s="619"/>
      <c r="DM15" s="619"/>
      <c r="DN15" s="619"/>
      <c r="DO15" s="619"/>
      <c r="DP15" s="620"/>
      <c r="DQ15" s="624">
        <v>2418446</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2792662</v>
      </c>
      <c r="S16" s="619"/>
      <c r="T16" s="619"/>
      <c r="U16" s="619"/>
      <c r="V16" s="619"/>
      <c r="W16" s="619"/>
      <c r="X16" s="619"/>
      <c r="Y16" s="620"/>
      <c r="Z16" s="671">
        <v>11.2</v>
      </c>
      <c r="AA16" s="671"/>
      <c r="AB16" s="671"/>
      <c r="AC16" s="671"/>
      <c r="AD16" s="672">
        <v>2504509</v>
      </c>
      <c r="AE16" s="672"/>
      <c r="AF16" s="672"/>
      <c r="AG16" s="672"/>
      <c r="AH16" s="672"/>
      <c r="AI16" s="672"/>
      <c r="AJ16" s="672"/>
      <c r="AK16" s="672"/>
      <c r="AL16" s="641">
        <v>17.8</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v>1</v>
      </c>
      <c r="BH16" s="619"/>
      <c r="BI16" s="619"/>
      <c r="BJ16" s="619"/>
      <c r="BK16" s="619"/>
      <c r="BL16" s="619"/>
      <c r="BM16" s="619"/>
      <c r="BN16" s="620"/>
      <c r="BO16" s="671">
        <v>0</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2504509</v>
      </c>
      <c r="S17" s="619"/>
      <c r="T17" s="619"/>
      <c r="U17" s="619"/>
      <c r="V17" s="619"/>
      <c r="W17" s="619"/>
      <c r="X17" s="619"/>
      <c r="Y17" s="620"/>
      <c r="Z17" s="671">
        <v>10</v>
      </c>
      <c r="AA17" s="671"/>
      <c r="AB17" s="671"/>
      <c r="AC17" s="671"/>
      <c r="AD17" s="672">
        <v>2504509</v>
      </c>
      <c r="AE17" s="672"/>
      <c r="AF17" s="672"/>
      <c r="AG17" s="672"/>
      <c r="AH17" s="672"/>
      <c r="AI17" s="672"/>
      <c r="AJ17" s="672"/>
      <c r="AK17" s="672"/>
      <c r="AL17" s="641">
        <v>17.8</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v>184996</v>
      </c>
      <c r="BH17" s="619"/>
      <c r="BI17" s="619"/>
      <c r="BJ17" s="619"/>
      <c r="BK17" s="619"/>
      <c r="BL17" s="619"/>
      <c r="BM17" s="619"/>
      <c r="BN17" s="620"/>
      <c r="BO17" s="671">
        <v>1.8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2522020</v>
      </c>
      <c r="CS17" s="619"/>
      <c r="CT17" s="619"/>
      <c r="CU17" s="619"/>
      <c r="CV17" s="619"/>
      <c r="CW17" s="619"/>
      <c r="CX17" s="619"/>
      <c r="CY17" s="620"/>
      <c r="CZ17" s="671">
        <v>10.5</v>
      </c>
      <c r="DA17" s="671"/>
      <c r="DB17" s="671"/>
      <c r="DC17" s="671"/>
      <c r="DD17" s="624" t="s">
        <v>108</v>
      </c>
      <c r="DE17" s="619"/>
      <c r="DF17" s="619"/>
      <c r="DG17" s="619"/>
      <c r="DH17" s="619"/>
      <c r="DI17" s="619"/>
      <c r="DJ17" s="619"/>
      <c r="DK17" s="619"/>
      <c r="DL17" s="619"/>
      <c r="DM17" s="619"/>
      <c r="DN17" s="619"/>
      <c r="DO17" s="619"/>
      <c r="DP17" s="620"/>
      <c r="DQ17" s="624">
        <v>2499280</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288152</v>
      </c>
      <c r="S18" s="619"/>
      <c r="T18" s="619"/>
      <c r="U18" s="619"/>
      <c r="V18" s="619"/>
      <c r="W18" s="619"/>
      <c r="X18" s="619"/>
      <c r="Y18" s="620"/>
      <c r="Z18" s="671">
        <v>1.2</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833912</v>
      </c>
      <c r="BH19" s="619"/>
      <c r="BI19" s="619"/>
      <c r="BJ19" s="619"/>
      <c r="BK19" s="619"/>
      <c r="BL19" s="619"/>
      <c r="BM19" s="619"/>
      <c r="BN19" s="620"/>
      <c r="BO19" s="671">
        <v>8</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14991200</v>
      </c>
      <c r="S20" s="619"/>
      <c r="T20" s="619"/>
      <c r="U20" s="619"/>
      <c r="V20" s="619"/>
      <c r="W20" s="619"/>
      <c r="X20" s="619"/>
      <c r="Y20" s="620"/>
      <c r="Z20" s="671">
        <v>60.1</v>
      </c>
      <c r="AA20" s="671"/>
      <c r="AB20" s="671"/>
      <c r="AC20" s="671"/>
      <c r="AD20" s="672">
        <v>13869135</v>
      </c>
      <c r="AE20" s="672"/>
      <c r="AF20" s="672"/>
      <c r="AG20" s="672"/>
      <c r="AH20" s="672"/>
      <c r="AI20" s="672"/>
      <c r="AJ20" s="672"/>
      <c r="AK20" s="672"/>
      <c r="AL20" s="641">
        <v>98.8</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833912</v>
      </c>
      <c r="BH20" s="619"/>
      <c r="BI20" s="619"/>
      <c r="BJ20" s="619"/>
      <c r="BK20" s="619"/>
      <c r="BL20" s="619"/>
      <c r="BM20" s="619"/>
      <c r="BN20" s="620"/>
      <c r="BO20" s="671">
        <v>8</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23981979</v>
      </c>
      <c r="CS20" s="619"/>
      <c r="CT20" s="619"/>
      <c r="CU20" s="619"/>
      <c r="CV20" s="619"/>
      <c r="CW20" s="619"/>
      <c r="CX20" s="619"/>
      <c r="CY20" s="620"/>
      <c r="CZ20" s="671">
        <v>100</v>
      </c>
      <c r="DA20" s="671"/>
      <c r="DB20" s="671"/>
      <c r="DC20" s="671"/>
      <c r="DD20" s="624">
        <v>2830136</v>
      </c>
      <c r="DE20" s="619"/>
      <c r="DF20" s="619"/>
      <c r="DG20" s="619"/>
      <c r="DH20" s="619"/>
      <c r="DI20" s="619"/>
      <c r="DJ20" s="619"/>
      <c r="DK20" s="619"/>
      <c r="DL20" s="619"/>
      <c r="DM20" s="619"/>
      <c r="DN20" s="619"/>
      <c r="DO20" s="619"/>
      <c r="DP20" s="620"/>
      <c r="DQ20" s="624">
        <v>16456357</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10399</v>
      </c>
      <c r="S21" s="619"/>
      <c r="T21" s="619"/>
      <c r="U21" s="619"/>
      <c r="V21" s="619"/>
      <c r="W21" s="619"/>
      <c r="X21" s="619"/>
      <c r="Y21" s="620"/>
      <c r="Z21" s="671">
        <v>0</v>
      </c>
      <c r="AA21" s="671"/>
      <c r="AB21" s="671"/>
      <c r="AC21" s="671"/>
      <c r="AD21" s="672">
        <v>10399</v>
      </c>
      <c r="AE21" s="672"/>
      <c r="AF21" s="672"/>
      <c r="AG21" s="672"/>
      <c r="AH21" s="672"/>
      <c r="AI21" s="672"/>
      <c r="AJ21" s="672"/>
      <c r="AK21" s="672"/>
      <c r="AL21" s="641">
        <v>0.1</v>
      </c>
      <c r="AM21" s="673"/>
      <c r="AN21" s="673"/>
      <c r="AO21" s="674"/>
      <c r="AP21" s="712" t="s">
        <v>255</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523905</v>
      </c>
      <c r="S22" s="619"/>
      <c r="T22" s="619"/>
      <c r="U22" s="619"/>
      <c r="V22" s="619"/>
      <c r="W22" s="619"/>
      <c r="X22" s="619"/>
      <c r="Y22" s="620"/>
      <c r="Z22" s="671">
        <v>2.1</v>
      </c>
      <c r="AA22" s="671"/>
      <c r="AB22" s="671"/>
      <c r="AC22" s="671"/>
      <c r="AD22" s="672" t="s">
        <v>108</v>
      </c>
      <c r="AE22" s="672"/>
      <c r="AF22" s="672"/>
      <c r="AG22" s="672"/>
      <c r="AH22" s="672"/>
      <c r="AI22" s="672"/>
      <c r="AJ22" s="672"/>
      <c r="AK22" s="672"/>
      <c r="AL22" s="641" t="s">
        <v>108</v>
      </c>
      <c r="AM22" s="673"/>
      <c r="AN22" s="673"/>
      <c r="AO22" s="674"/>
      <c r="AP22" s="712" t="s">
        <v>257</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451691</v>
      </c>
      <c r="S23" s="619"/>
      <c r="T23" s="619"/>
      <c r="U23" s="619"/>
      <c r="V23" s="619"/>
      <c r="W23" s="619"/>
      <c r="X23" s="619"/>
      <c r="Y23" s="620"/>
      <c r="Z23" s="671">
        <v>1.8</v>
      </c>
      <c r="AA23" s="671"/>
      <c r="AB23" s="671"/>
      <c r="AC23" s="671"/>
      <c r="AD23" s="672">
        <v>140606</v>
      </c>
      <c r="AE23" s="672"/>
      <c r="AF23" s="672"/>
      <c r="AG23" s="672"/>
      <c r="AH23" s="672"/>
      <c r="AI23" s="672"/>
      <c r="AJ23" s="672"/>
      <c r="AK23" s="672"/>
      <c r="AL23" s="641">
        <v>1</v>
      </c>
      <c r="AM23" s="673"/>
      <c r="AN23" s="673"/>
      <c r="AO23" s="674"/>
      <c r="AP23" s="712" t="s">
        <v>260</v>
      </c>
      <c r="AQ23" s="719"/>
      <c r="AR23" s="719"/>
      <c r="AS23" s="719"/>
      <c r="AT23" s="719"/>
      <c r="AU23" s="719"/>
      <c r="AV23" s="719"/>
      <c r="AW23" s="719"/>
      <c r="AX23" s="719"/>
      <c r="AY23" s="719"/>
      <c r="AZ23" s="719"/>
      <c r="BA23" s="719"/>
      <c r="BB23" s="719"/>
      <c r="BC23" s="719"/>
      <c r="BD23" s="719"/>
      <c r="BE23" s="719"/>
      <c r="BF23" s="714"/>
      <c r="BG23" s="618">
        <v>833912</v>
      </c>
      <c r="BH23" s="619"/>
      <c r="BI23" s="619"/>
      <c r="BJ23" s="619"/>
      <c r="BK23" s="619"/>
      <c r="BL23" s="619"/>
      <c r="BM23" s="619"/>
      <c r="BN23" s="620"/>
      <c r="BO23" s="671">
        <v>8</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105577</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12" t="s">
        <v>267</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13558598</v>
      </c>
      <c r="CS24" s="669"/>
      <c r="CT24" s="669"/>
      <c r="CU24" s="669"/>
      <c r="CV24" s="669"/>
      <c r="CW24" s="669"/>
      <c r="CX24" s="669"/>
      <c r="CY24" s="716"/>
      <c r="CZ24" s="720">
        <v>56.5</v>
      </c>
      <c r="DA24" s="721"/>
      <c r="DB24" s="721"/>
      <c r="DC24" s="722"/>
      <c r="DD24" s="715">
        <v>9118589</v>
      </c>
      <c r="DE24" s="669"/>
      <c r="DF24" s="669"/>
      <c r="DG24" s="669"/>
      <c r="DH24" s="669"/>
      <c r="DI24" s="669"/>
      <c r="DJ24" s="669"/>
      <c r="DK24" s="716"/>
      <c r="DL24" s="715">
        <v>9064080</v>
      </c>
      <c r="DM24" s="669"/>
      <c r="DN24" s="669"/>
      <c r="DO24" s="669"/>
      <c r="DP24" s="669"/>
      <c r="DQ24" s="669"/>
      <c r="DR24" s="669"/>
      <c r="DS24" s="669"/>
      <c r="DT24" s="669"/>
      <c r="DU24" s="669"/>
      <c r="DV24" s="716"/>
      <c r="DW24" s="717">
        <v>59.9</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3735908</v>
      </c>
      <c r="S25" s="619"/>
      <c r="T25" s="619"/>
      <c r="U25" s="619"/>
      <c r="V25" s="619"/>
      <c r="W25" s="619"/>
      <c r="X25" s="619"/>
      <c r="Y25" s="620"/>
      <c r="Z25" s="671">
        <v>15</v>
      </c>
      <c r="AA25" s="671"/>
      <c r="AB25" s="671"/>
      <c r="AC25" s="671"/>
      <c r="AD25" s="672" t="s">
        <v>108</v>
      </c>
      <c r="AE25" s="672"/>
      <c r="AF25" s="672"/>
      <c r="AG25" s="672"/>
      <c r="AH25" s="672"/>
      <c r="AI25" s="672"/>
      <c r="AJ25" s="672"/>
      <c r="AK25" s="672"/>
      <c r="AL25" s="641" t="s">
        <v>108</v>
      </c>
      <c r="AM25" s="673"/>
      <c r="AN25" s="673"/>
      <c r="AO25" s="674"/>
      <c r="AP25" s="712" t="s">
        <v>270</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5249476</v>
      </c>
      <c r="CS25" s="637"/>
      <c r="CT25" s="637"/>
      <c r="CU25" s="637"/>
      <c r="CV25" s="637"/>
      <c r="CW25" s="637"/>
      <c r="CX25" s="637"/>
      <c r="CY25" s="638"/>
      <c r="CZ25" s="621">
        <v>21.9</v>
      </c>
      <c r="DA25" s="639"/>
      <c r="DB25" s="639"/>
      <c r="DC25" s="640"/>
      <c r="DD25" s="624">
        <v>4679271</v>
      </c>
      <c r="DE25" s="637"/>
      <c r="DF25" s="637"/>
      <c r="DG25" s="637"/>
      <c r="DH25" s="637"/>
      <c r="DI25" s="637"/>
      <c r="DJ25" s="637"/>
      <c r="DK25" s="638"/>
      <c r="DL25" s="624">
        <v>4628812</v>
      </c>
      <c r="DM25" s="637"/>
      <c r="DN25" s="637"/>
      <c r="DO25" s="637"/>
      <c r="DP25" s="637"/>
      <c r="DQ25" s="637"/>
      <c r="DR25" s="637"/>
      <c r="DS25" s="637"/>
      <c r="DT25" s="637"/>
      <c r="DU25" s="637"/>
      <c r="DV25" s="638"/>
      <c r="DW25" s="641">
        <v>30.6</v>
      </c>
      <c r="DX25" s="642"/>
      <c r="DY25" s="642"/>
      <c r="DZ25" s="642"/>
      <c r="EA25" s="642"/>
      <c r="EB25" s="642"/>
      <c r="EC25" s="643"/>
    </row>
    <row r="26" spans="2:133" ht="11.25" customHeight="1">
      <c r="B26" s="709" t="s">
        <v>272</v>
      </c>
      <c r="C26" s="710"/>
      <c r="D26" s="710"/>
      <c r="E26" s="710"/>
      <c r="F26" s="710"/>
      <c r="G26" s="710"/>
      <c r="H26" s="710"/>
      <c r="I26" s="710"/>
      <c r="J26" s="710"/>
      <c r="K26" s="710"/>
      <c r="L26" s="710"/>
      <c r="M26" s="710"/>
      <c r="N26" s="710"/>
      <c r="O26" s="710"/>
      <c r="P26" s="710"/>
      <c r="Q26" s="711"/>
      <c r="R26" s="618">
        <v>12968</v>
      </c>
      <c r="S26" s="619"/>
      <c r="T26" s="619"/>
      <c r="U26" s="619"/>
      <c r="V26" s="619"/>
      <c r="W26" s="619"/>
      <c r="X26" s="619"/>
      <c r="Y26" s="620"/>
      <c r="Z26" s="671">
        <v>0.1</v>
      </c>
      <c r="AA26" s="671"/>
      <c r="AB26" s="671"/>
      <c r="AC26" s="671"/>
      <c r="AD26" s="672">
        <v>12968</v>
      </c>
      <c r="AE26" s="672"/>
      <c r="AF26" s="672"/>
      <c r="AG26" s="672"/>
      <c r="AH26" s="672"/>
      <c r="AI26" s="672"/>
      <c r="AJ26" s="672"/>
      <c r="AK26" s="672"/>
      <c r="AL26" s="641">
        <v>0.1</v>
      </c>
      <c r="AM26" s="673"/>
      <c r="AN26" s="673"/>
      <c r="AO26" s="674"/>
      <c r="AP26" s="712" t="s">
        <v>273</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3495043</v>
      </c>
      <c r="CS26" s="619"/>
      <c r="CT26" s="619"/>
      <c r="CU26" s="619"/>
      <c r="CV26" s="619"/>
      <c r="CW26" s="619"/>
      <c r="CX26" s="619"/>
      <c r="CY26" s="620"/>
      <c r="CZ26" s="621">
        <v>14.6</v>
      </c>
      <c r="DA26" s="639"/>
      <c r="DB26" s="639"/>
      <c r="DC26" s="640"/>
      <c r="DD26" s="624">
        <v>3056487</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1603413</v>
      </c>
      <c r="S27" s="619"/>
      <c r="T27" s="619"/>
      <c r="U27" s="619"/>
      <c r="V27" s="619"/>
      <c r="W27" s="619"/>
      <c r="X27" s="619"/>
      <c r="Y27" s="620"/>
      <c r="Z27" s="671">
        <v>6.4</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10449844</v>
      </c>
      <c r="BH27" s="619"/>
      <c r="BI27" s="619"/>
      <c r="BJ27" s="619"/>
      <c r="BK27" s="619"/>
      <c r="BL27" s="619"/>
      <c r="BM27" s="619"/>
      <c r="BN27" s="620"/>
      <c r="BO27" s="671">
        <v>100</v>
      </c>
      <c r="BP27" s="671"/>
      <c r="BQ27" s="671"/>
      <c r="BR27" s="671"/>
      <c r="BS27" s="624">
        <v>120347</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5787102</v>
      </c>
      <c r="CS27" s="637"/>
      <c r="CT27" s="637"/>
      <c r="CU27" s="637"/>
      <c r="CV27" s="637"/>
      <c r="CW27" s="637"/>
      <c r="CX27" s="637"/>
      <c r="CY27" s="638"/>
      <c r="CZ27" s="621">
        <v>24.1</v>
      </c>
      <c r="DA27" s="639"/>
      <c r="DB27" s="639"/>
      <c r="DC27" s="640"/>
      <c r="DD27" s="624">
        <v>1940038</v>
      </c>
      <c r="DE27" s="637"/>
      <c r="DF27" s="637"/>
      <c r="DG27" s="637"/>
      <c r="DH27" s="637"/>
      <c r="DI27" s="637"/>
      <c r="DJ27" s="637"/>
      <c r="DK27" s="638"/>
      <c r="DL27" s="624">
        <v>1940038</v>
      </c>
      <c r="DM27" s="637"/>
      <c r="DN27" s="637"/>
      <c r="DO27" s="637"/>
      <c r="DP27" s="637"/>
      <c r="DQ27" s="637"/>
      <c r="DR27" s="637"/>
      <c r="DS27" s="637"/>
      <c r="DT27" s="637"/>
      <c r="DU27" s="637"/>
      <c r="DV27" s="638"/>
      <c r="DW27" s="641">
        <v>12.8</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175150</v>
      </c>
      <c r="S28" s="619"/>
      <c r="T28" s="619"/>
      <c r="U28" s="619"/>
      <c r="V28" s="619"/>
      <c r="W28" s="619"/>
      <c r="X28" s="619"/>
      <c r="Y28" s="620"/>
      <c r="Z28" s="671">
        <v>0.7</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2522020</v>
      </c>
      <c r="CS28" s="619"/>
      <c r="CT28" s="619"/>
      <c r="CU28" s="619"/>
      <c r="CV28" s="619"/>
      <c r="CW28" s="619"/>
      <c r="CX28" s="619"/>
      <c r="CY28" s="620"/>
      <c r="CZ28" s="621">
        <v>10.5</v>
      </c>
      <c r="DA28" s="639"/>
      <c r="DB28" s="639"/>
      <c r="DC28" s="640"/>
      <c r="DD28" s="624">
        <v>2499280</v>
      </c>
      <c r="DE28" s="619"/>
      <c r="DF28" s="619"/>
      <c r="DG28" s="619"/>
      <c r="DH28" s="619"/>
      <c r="DI28" s="619"/>
      <c r="DJ28" s="619"/>
      <c r="DK28" s="620"/>
      <c r="DL28" s="624">
        <v>2495230</v>
      </c>
      <c r="DM28" s="619"/>
      <c r="DN28" s="619"/>
      <c r="DO28" s="619"/>
      <c r="DP28" s="619"/>
      <c r="DQ28" s="619"/>
      <c r="DR28" s="619"/>
      <c r="DS28" s="619"/>
      <c r="DT28" s="619"/>
      <c r="DU28" s="619"/>
      <c r="DV28" s="620"/>
      <c r="DW28" s="641">
        <v>16.5</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7069</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706"/>
      <c r="BI29" s="706"/>
      <c r="BJ29" s="706"/>
      <c r="BK29" s="706"/>
      <c r="BL29" s="706"/>
      <c r="BM29" s="706"/>
      <c r="BN29" s="706"/>
      <c r="BO29" s="706"/>
      <c r="BP29" s="706"/>
      <c r="BQ29" s="707"/>
      <c r="BR29" s="678" t="s">
        <v>282</v>
      </c>
      <c r="BS29" s="706"/>
      <c r="BT29" s="706"/>
      <c r="BU29" s="706"/>
      <c r="BV29" s="706"/>
      <c r="BW29" s="706"/>
      <c r="BX29" s="706"/>
      <c r="BY29" s="706"/>
      <c r="BZ29" s="706"/>
      <c r="CA29" s="706"/>
      <c r="CB29" s="707"/>
      <c r="CD29" s="688" t="s">
        <v>283</v>
      </c>
      <c r="CE29" s="689"/>
      <c r="CF29" s="655" t="s">
        <v>284</v>
      </c>
      <c r="CG29" s="652"/>
      <c r="CH29" s="652"/>
      <c r="CI29" s="652"/>
      <c r="CJ29" s="652"/>
      <c r="CK29" s="652"/>
      <c r="CL29" s="652"/>
      <c r="CM29" s="652"/>
      <c r="CN29" s="652"/>
      <c r="CO29" s="652"/>
      <c r="CP29" s="652"/>
      <c r="CQ29" s="653"/>
      <c r="CR29" s="618">
        <v>2521924</v>
      </c>
      <c r="CS29" s="637"/>
      <c r="CT29" s="637"/>
      <c r="CU29" s="637"/>
      <c r="CV29" s="637"/>
      <c r="CW29" s="637"/>
      <c r="CX29" s="637"/>
      <c r="CY29" s="638"/>
      <c r="CZ29" s="621">
        <v>10.5</v>
      </c>
      <c r="DA29" s="639"/>
      <c r="DB29" s="639"/>
      <c r="DC29" s="640"/>
      <c r="DD29" s="624">
        <v>2499184</v>
      </c>
      <c r="DE29" s="637"/>
      <c r="DF29" s="637"/>
      <c r="DG29" s="637"/>
      <c r="DH29" s="637"/>
      <c r="DI29" s="637"/>
      <c r="DJ29" s="637"/>
      <c r="DK29" s="638"/>
      <c r="DL29" s="624">
        <v>2495134</v>
      </c>
      <c r="DM29" s="637"/>
      <c r="DN29" s="637"/>
      <c r="DO29" s="637"/>
      <c r="DP29" s="637"/>
      <c r="DQ29" s="637"/>
      <c r="DR29" s="637"/>
      <c r="DS29" s="637"/>
      <c r="DT29" s="637"/>
      <c r="DU29" s="637"/>
      <c r="DV29" s="638"/>
      <c r="DW29" s="641">
        <v>16.5</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273356</v>
      </c>
      <c r="S30" s="619"/>
      <c r="T30" s="619"/>
      <c r="U30" s="619"/>
      <c r="V30" s="619"/>
      <c r="W30" s="619"/>
      <c r="X30" s="619"/>
      <c r="Y30" s="620"/>
      <c r="Z30" s="671">
        <v>1.1000000000000001</v>
      </c>
      <c r="AA30" s="671"/>
      <c r="AB30" s="671"/>
      <c r="AC30" s="671"/>
      <c r="AD30" s="672" t="s">
        <v>108</v>
      </c>
      <c r="AE30" s="672"/>
      <c r="AF30" s="672"/>
      <c r="AG30" s="672"/>
      <c r="AH30" s="672"/>
      <c r="AI30" s="672"/>
      <c r="AJ30" s="672"/>
      <c r="AK30" s="672"/>
      <c r="AL30" s="641" t="s">
        <v>108</v>
      </c>
      <c r="AM30" s="673"/>
      <c r="AN30" s="673"/>
      <c r="AO30" s="674"/>
      <c r="AP30" s="694" t="s">
        <v>286</v>
      </c>
      <c r="AQ30" s="695"/>
      <c r="AR30" s="695"/>
      <c r="AS30" s="695"/>
      <c r="AT30" s="700" t="s">
        <v>287</v>
      </c>
      <c r="AU30" s="182"/>
      <c r="AV30" s="182"/>
      <c r="AW30" s="182"/>
      <c r="AX30" s="703" t="s">
        <v>165</v>
      </c>
      <c r="AY30" s="704"/>
      <c r="AZ30" s="704"/>
      <c r="BA30" s="704"/>
      <c r="BB30" s="704"/>
      <c r="BC30" s="704"/>
      <c r="BD30" s="704"/>
      <c r="BE30" s="704"/>
      <c r="BF30" s="705"/>
      <c r="BG30" s="684">
        <v>99.4</v>
      </c>
      <c r="BH30" s="685"/>
      <c r="BI30" s="685"/>
      <c r="BJ30" s="685"/>
      <c r="BK30" s="685"/>
      <c r="BL30" s="685"/>
      <c r="BM30" s="686">
        <v>97.6</v>
      </c>
      <c r="BN30" s="685"/>
      <c r="BO30" s="685"/>
      <c r="BP30" s="685"/>
      <c r="BQ30" s="687"/>
      <c r="BR30" s="684">
        <v>99.3</v>
      </c>
      <c r="BS30" s="685"/>
      <c r="BT30" s="685"/>
      <c r="BU30" s="685"/>
      <c r="BV30" s="685"/>
      <c r="BW30" s="685"/>
      <c r="BX30" s="686">
        <v>98.4</v>
      </c>
      <c r="BY30" s="685"/>
      <c r="BZ30" s="685"/>
      <c r="CA30" s="685"/>
      <c r="CB30" s="687"/>
      <c r="CD30" s="690"/>
      <c r="CE30" s="691"/>
      <c r="CF30" s="655" t="s">
        <v>288</v>
      </c>
      <c r="CG30" s="652"/>
      <c r="CH30" s="652"/>
      <c r="CI30" s="652"/>
      <c r="CJ30" s="652"/>
      <c r="CK30" s="652"/>
      <c r="CL30" s="652"/>
      <c r="CM30" s="652"/>
      <c r="CN30" s="652"/>
      <c r="CO30" s="652"/>
      <c r="CP30" s="652"/>
      <c r="CQ30" s="653"/>
      <c r="CR30" s="618">
        <v>2309312</v>
      </c>
      <c r="CS30" s="619"/>
      <c r="CT30" s="619"/>
      <c r="CU30" s="619"/>
      <c r="CV30" s="619"/>
      <c r="CW30" s="619"/>
      <c r="CX30" s="619"/>
      <c r="CY30" s="620"/>
      <c r="CZ30" s="621">
        <v>9.6</v>
      </c>
      <c r="DA30" s="639"/>
      <c r="DB30" s="639"/>
      <c r="DC30" s="640"/>
      <c r="DD30" s="624">
        <v>2286572</v>
      </c>
      <c r="DE30" s="619"/>
      <c r="DF30" s="619"/>
      <c r="DG30" s="619"/>
      <c r="DH30" s="619"/>
      <c r="DI30" s="619"/>
      <c r="DJ30" s="619"/>
      <c r="DK30" s="620"/>
      <c r="DL30" s="624">
        <v>2282522</v>
      </c>
      <c r="DM30" s="619"/>
      <c r="DN30" s="619"/>
      <c r="DO30" s="619"/>
      <c r="DP30" s="619"/>
      <c r="DQ30" s="619"/>
      <c r="DR30" s="619"/>
      <c r="DS30" s="619"/>
      <c r="DT30" s="619"/>
      <c r="DU30" s="619"/>
      <c r="DV30" s="620"/>
      <c r="DW30" s="641">
        <v>15.1</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631811</v>
      </c>
      <c r="S31" s="619"/>
      <c r="T31" s="619"/>
      <c r="U31" s="619"/>
      <c r="V31" s="619"/>
      <c r="W31" s="619"/>
      <c r="X31" s="619"/>
      <c r="Y31" s="620"/>
      <c r="Z31" s="671">
        <v>2.5</v>
      </c>
      <c r="AA31" s="671"/>
      <c r="AB31" s="671"/>
      <c r="AC31" s="671"/>
      <c r="AD31" s="672" t="s">
        <v>108</v>
      </c>
      <c r="AE31" s="672"/>
      <c r="AF31" s="672"/>
      <c r="AG31" s="672"/>
      <c r="AH31" s="672"/>
      <c r="AI31" s="672"/>
      <c r="AJ31" s="672"/>
      <c r="AK31" s="672"/>
      <c r="AL31" s="641" t="s">
        <v>108</v>
      </c>
      <c r="AM31" s="673"/>
      <c r="AN31" s="673"/>
      <c r="AO31" s="674"/>
      <c r="AP31" s="696"/>
      <c r="AQ31" s="697"/>
      <c r="AR31" s="697"/>
      <c r="AS31" s="697"/>
      <c r="AT31" s="701"/>
      <c r="AU31" s="181" t="s">
        <v>290</v>
      </c>
      <c r="AV31" s="181"/>
      <c r="AW31" s="181"/>
      <c r="AX31" s="615" t="s">
        <v>291</v>
      </c>
      <c r="AY31" s="616"/>
      <c r="AZ31" s="616"/>
      <c r="BA31" s="616"/>
      <c r="BB31" s="616"/>
      <c r="BC31" s="616"/>
      <c r="BD31" s="616"/>
      <c r="BE31" s="616"/>
      <c r="BF31" s="617"/>
      <c r="BG31" s="682">
        <v>99.3</v>
      </c>
      <c r="BH31" s="637"/>
      <c r="BI31" s="637"/>
      <c r="BJ31" s="637"/>
      <c r="BK31" s="637"/>
      <c r="BL31" s="637"/>
      <c r="BM31" s="673">
        <v>97.4</v>
      </c>
      <c r="BN31" s="683"/>
      <c r="BO31" s="683"/>
      <c r="BP31" s="683"/>
      <c r="BQ31" s="647"/>
      <c r="BR31" s="682">
        <v>99.2</v>
      </c>
      <c r="BS31" s="637"/>
      <c r="BT31" s="637"/>
      <c r="BU31" s="637"/>
      <c r="BV31" s="637"/>
      <c r="BW31" s="637"/>
      <c r="BX31" s="673">
        <v>98.5</v>
      </c>
      <c r="BY31" s="683"/>
      <c r="BZ31" s="683"/>
      <c r="CA31" s="683"/>
      <c r="CB31" s="647"/>
      <c r="CD31" s="690"/>
      <c r="CE31" s="691"/>
      <c r="CF31" s="655" t="s">
        <v>292</v>
      </c>
      <c r="CG31" s="652"/>
      <c r="CH31" s="652"/>
      <c r="CI31" s="652"/>
      <c r="CJ31" s="652"/>
      <c r="CK31" s="652"/>
      <c r="CL31" s="652"/>
      <c r="CM31" s="652"/>
      <c r="CN31" s="652"/>
      <c r="CO31" s="652"/>
      <c r="CP31" s="652"/>
      <c r="CQ31" s="653"/>
      <c r="CR31" s="618">
        <v>212612</v>
      </c>
      <c r="CS31" s="637"/>
      <c r="CT31" s="637"/>
      <c r="CU31" s="637"/>
      <c r="CV31" s="637"/>
      <c r="CW31" s="637"/>
      <c r="CX31" s="637"/>
      <c r="CY31" s="638"/>
      <c r="CZ31" s="621">
        <v>0.9</v>
      </c>
      <c r="DA31" s="639"/>
      <c r="DB31" s="639"/>
      <c r="DC31" s="640"/>
      <c r="DD31" s="624">
        <v>212612</v>
      </c>
      <c r="DE31" s="637"/>
      <c r="DF31" s="637"/>
      <c r="DG31" s="637"/>
      <c r="DH31" s="637"/>
      <c r="DI31" s="637"/>
      <c r="DJ31" s="637"/>
      <c r="DK31" s="638"/>
      <c r="DL31" s="624">
        <v>212612</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356266</v>
      </c>
      <c r="S32" s="619"/>
      <c r="T32" s="619"/>
      <c r="U32" s="619"/>
      <c r="V32" s="619"/>
      <c r="W32" s="619"/>
      <c r="X32" s="619"/>
      <c r="Y32" s="620"/>
      <c r="Z32" s="671">
        <v>1.4</v>
      </c>
      <c r="AA32" s="671"/>
      <c r="AB32" s="671"/>
      <c r="AC32" s="671"/>
      <c r="AD32" s="672">
        <v>809</v>
      </c>
      <c r="AE32" s="672"/>
      <c r="AF32" s="672"/>
      <c r="AG32" s="672"/>
      <c r="AH32" s="672"/>
      <c r="AI32" s="672"/>
      <c r="AJ32" s="672"/>
      <c r="AK32" s="672"/>
      <c r="AL32" s="641">
        <v>0</v>
      </c>
      <c r="AM32" s="673"/>
      <c r="AN32" s="673"/>
      <c r="AO32" s="674"/>
      <c r="AP32" s="698"/>
      <c r="AQ32" s="699"/>
      <c r="AR32" s="699"/>
      <c r="AS32" s="699"/>
      <c r="AT32" s="702"/>
      <c r="AU32" s="183"/>
      <c r="AV32" s="183"/>
      <c r="AW32" s="183"/>
      <c r="AX32" s="599" t="s">
        <v>294</v>
      </c>
      <c r="AY32" s="600"/>
      <c r="AZ32" s="600"/>
      <c r="BA32" s="600"/>
      <c r="BB32" s="600"/>
      <c r="BC32" s="600"/>
      <c r="BD32" s="600"/>
      <c r="BE32" s="600"/>
      <c r="BF32" s="601"/>
      <c r="BG32" s="681">
        <v>99.4</v>
      </c>
      <c r="BH32" s="603"/>
      <c r="BI32" s="603"/>
      <c r="BJ32" s="603"/>
      <c r="BK32" s="603"/>
      <c r="BL32" s="603"/>
      <c r="BM32" s="666">
        <v>97.6</v>
      </c>
      <c r="BN32" s="603"/>
      <c r="BO32" s="603"/>
      <c r="BP32" s="603"/>
      <c r="BQ32" s="660"/>
      <c r="BR32" s="681">
        <v>99.4</v>
      </c>
      <c r="BS32" s="603"/>
      <c r="BT32" s="603"/>
      <c r="BU32" s="603"/>
      <c r="BV32" s="603"/>
      <c r="BW32" s="603"/>
      <c r="BX32" s="666">
        <v>98.3</v>
      </c>
      <c r="BY32" s="603"/>
      <c r="BZ32" s="603"/>
      <c r="CA32" s="603"/>
      <c r="CB32" s="660"/>
      <c r="CD32" s="692"/>
      <c r="CE32" s="693"/>
      <c r="CF32" s="655" t="s">
        <v>295</v>
      </c>
      <c r="CG32" s="652"/>
      <c r="CH32" s="652"/>
      <c r="CI32" s="652"/>
      <c r="CJ32" s="652"/>
      <c r="CK32" s="652"/>
      <c r="CL32" s="652"/>
      <c r="CM32" s="652"/>
      <c r="CN32" s="652"/>
      <c r="CO32" s="652"/>
      <c r="CP32" s="652"/>
      <c r="CQ32" s="653"/>
      <c r="CR32" s="618">
        <v>96</v>
      </c>
      <c r="CS32" s="619"/>
      <c r="CT32" s="619"/>
      <c r="CU32" s="619"/>
      <c r="CV32" s="619"/>
      <c r="CW32" s="619"/>
      <c r="CX32" s="619"/>
      <c r="CY32" s="620"/>
      <c r="CZ32" s="621">
        <v>0</v>
      </c>
      <c r="DA32" s="639"/>
      <c r="DB32" s="639"/>
      <c r="DC32" s="640"/>
      <c r="DD32" s="624">
        <v>96</v>
      </c>
      <c r="DE32" s="619"/>
      <c r="DF32" s="619"/>
      <c r="DG32" s="619"/>
      <c r="DH32" s="619"/>
      <c r="DI32" s="619"/>
      <c r="DJ32" s="619"/>
      <c r="DK32" s="620"/>
      <c r="DL32" s="624">
        <v>96</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2064000</v>
      </c>
      <c r="S33" s="619"/>
      <c r="T33" s="619"/>
      <c r="U33" s="619"/>
      <c r="V33" s="619"/>
      <c r="W33" s="619"/>
      <c r="X33" s="619"/>
      <c r="Y33" s="620"/>
      <c r="Z33" s="671">
        <v>8.3000000000000007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7593245</v>
      </c>
      <c r="CS33" s="637"/>
      <c r="CT33" s="637"/>
      <c r="CU33" s="637"/>
      <c r="CV33" s="637"/>
      <c r="CW33" s="637"/>
      <c r="CX33" s="637"/>
      <c r="CY33" s="638"/>
      <c r="CZ33" s="621">
        <v>31.7</v>
      </c>
      <c r="DA33" s="639"/>
      <c r="DB33" s="639"/>
      <c r="DC33" s="640"/>
      <c r="DD33" s="624">
        <v>6381574</v>
      </c>
      <c r="DE33" s="637"/>
      <c r="DF33" s="637"/>
      <c r="DG33" s="637"/>
      <c r="DH33" s="637"/>
      <c r="DI33" s="637"/>
      <c r="DJ33" s="637"/>
      <c r="DK33" s="638"/>
      <c r="DL33" s="624">
        <v>4919730</v>
      </c>
      <c r="DM33" s="637"/>
      <c r="DN33" s="637"/>
      <c r="DO33" s="637"/>
      <c r="DP33" s="637"/>
      <c r="DQ33" s="637"/>
      <c r="DR33" s="637"/>
      <c r="DS33" s="637"/>
      <c r="DT33" s="637"/>
      <c r="DU33" s="637"/>
      <c r="DV33" s="638"/>
      <c r="DW33" s="641">
        <v>32.5</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3309211</v>
      </c>
      <c r="CS34" s="619"/>
      <c r="CT34" s="619"/>
      <c r="CU34" s="619"/>
      <c r="CV34" s="619"/>
      <c r="CW34" s="619"/>
      <c r="CX34" s="619"/>
      <c r="CY34" s="620"/>
      <c r="CZ34" s="621">
        <v>13.8</v>
      </c>
      <c r="DA34" s="639"/>
      <c r="DB34" s="639"/>
      <c r="DC34" s="640"/>
      <c r="DD34" s="624">
        <v>2657172</v>
      </c>
      <c r="DE34" s="619"/>
      <c r="DF34" s="619"/>
      <c r="DG34" s="619"/>
      <c r="DH34" s="619"/>
      <c r="DI34" s="619"/>
      <c r="DJ34" s="619"/>
      <c r="DK34" s="620"/>
      <c r="DL34" s="624">
        <v>2307964</v>
      </c>
      <c r="DM34" s="619"/>
      <c r="DN34" s="619"/>
      <c r="DO34" s="619"/>
      <c r="DP34" s="619"/>
      <c r="DQ34" s="619"/>
      <c r="DR34" s="619"/>
      <c r="DS34" s="619"/>
      <c r="DT34" s="619"/>
      <c r="DU34" s="619"/>
      <c r="DV34" s="620"/>
      <c r="DW34" s="641">
        <v>15.2</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1101000</v>
      </c>
      <c r="S35" s="619"/>
      <c r="T35" s="619"/>
      <c r="U35" s="619"/>
      <c r="V35" s="619"/>
      <c r="W35" s="619"/>
      <c r="X35" s="619"/>
      <c r="Y35" s="620"/>
      <c r="Z35" s="671">
        <v>4.4000000000000004</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2749783</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119231</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348248</v>
      </c>
      <c r="CS35" s="637"/>
      <c r="CT35" s="637"/>
      <c r="CU35" s="637"/>
      <c r="CV35" s="637"/>
      <c r="CW35" s="637"/>
      <c r="CX35" s="637"/>
      <c r="CY35" s="638"/>
      <c r="CZ35" s="621">
        <v>1.5</v>
      </c>
      <c r="DA35" s="639"/>
      <c r="DB35" s="639"/>
      <c r="DC35" s="640"/>
      <c r="DD35" s="624">
        <v>335938</v>
      </c>
      <c r="DE35" s="637"/>
      <c r="DF35" s="637"/>
      <c r="DG35" s="637"/>
      <c r="DH35" s="637"/>
      <c r="DI35" s="637"/>
      <c r="DJ35" s="637"/>
      <c r="DK35" s="638"/>
      <c r="DL35" s="624">
        <v>335938</v>
      </c>
      <c r="DM35" s="637"/>
      <c r="DN35" s="637"/>
      <c r="DO35" s="637"/>
      <c r="DP35" s="637"/>
      <c r="DQ35" s="637"/>
      <c r="DR35" s="637"/>
      <c r="DS35" s="637"/>
      <c r="DT35" s="637"/>
      <c r="DU35" s="637"/>
      <c r="DV35" s="638"/>
      <c r="DW35" s="641">
        <v>2.2000000000000002</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24942713</v>
      </c>
      <c r="S36" s="659"/>
      <c r="T36" s="659"/>
      <c r="U36" s="659"/>
      <c r="V36" s="659"/>
      <c r="W36" s="659"/>
      <c r="X36" s="659"/>
      <c r="Y36" s="662"/>
      <c r="Z36" s="663">
        <v>100</v>
      </c>
      <c r="AA36" s="663"/>
      <c r="AB36" s="663"/>
      <c r="AC36" s="663"/>
      <c r="AD36" s="664">
        <v>14033917</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890106</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-1403</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966000</v>
      </c>
      <c r="CS36" s="619"/>
      <c r="CT36" s="619"/>
      <c r="CU36" s="619"/>
      <c r="CV36" s="619"/>
      <c r="CW36" s="619"/>
      <c r="CX36" s="619"/>
      <c r="CY36" s="620"/>
      <c r="CZ36" s="621">
        <v>4</v>
      </c>
      <c r="DA36" s="639"/>
      <c r="DB36" s="639"/>
      <c r="DC36" s="640"/>
      <c r="DD36" s="624">
        <v>842783</v>
      </c>
      <c r="DE36" s="619"/>
      <c r="DF36" s="619"/>
      <c r="DG36" s="619"/>
      <c r="DH36" s="619"/>
      <c r="DI36" s="619"/>
      <c r="DJ36" s="619"/>
      <c r="DK36" s="620"/>
      <c r="DL36" s="624">
        <v>589197</v>
      </c>
      <c r="DM36" s="619"/>
      <c r="DN36" s="619"/>
      <c r="DO36" s="619"/>
      <c r="DP36" s="619"/>
      <c r="DQ36" s="619"/>
      <c r="DR36" s="619"/>
      <c r="DS36" s="619"/>
      <c r="DT36" s="619"/>
      <c r="DU36" s="619"/>
      <c r="DV36" s="620"/>
      <c r="DW36" s="641">
        <v>3.9</v>
      </c>
      <c r="DX36" s="642"/>
      <c r="DY36" s="642"/>
      <c r="DZ36" s="642"/>
      <c r="EA36" s="642"/>
      <c r="EB36" s="642"/>
      <c r="EC36" s="643"/>
    </row>
    <row r="37" spans="2:133" ht="11.25" customHeight="1">
      <c r="AQ37" s="644" t="s">
        <v>310</v>
      </c>
      <c r="AR37" s="645"/>
      <c r="AS37" s="645"/>
      <c r="AT37" s="645"/>
      <c r="AU37" s="645"/>
      <c r="AV37" s="645"/>
      <c r="AW37" s="645"/>
      <c r="AX37" s="645"/>
      <c r="AY37" s="646"/>
      <c r="AZ37" s="618">
        <v>5323</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8653</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60413</v>
      </c>
      <c r="CS37" s="637"/>
      <c r="CT37" s="637"/>
      <c r="CU37" s="637"/>
      <c r="CV37" s="637"/>
      <c r="CW37" s="637"/>
      <c r="CX37" s="637"/>
      <c r="CY37" s="638"/>
      <c r="CZ37" s="621">
        <v>0.3</v>
      </c>
      <c r="DA37" s="639"/>
      <c r="DB37" s="639"/>
      <c r="DC37" s="640"/>
      <c r="DD37" s="624">
        <v>60413</v>
      </c>
      <c r="DE37" s="637"/>
      <c r="DF37" s="637"/>
      <c r="DG37" s="637"/>
      <c r="DH37" s="637"/>
      <c r="DI37" s="637"/>
      <c r="DJ37" s="637"/>
      <c r="DK37" s="638"/>
      <c r="DL37" s="624">
        <v>60413</v>
      </c>
      <c r="DM37" s="637"/>
      <c r="DN37" s="637"/>
      <c r="DO37" s="637"/>
      <c r="DP37" s="637"/>
      <c r="DQ37" s="637"/>
      <c r="DR37" s="637"/>
      <c r="DS37" s="637"/>
      <c r="DT37" s="637"/>
      <c r="DU37" s="637"/>
      <c r="DV37" s="638"/>
      <c r="DW37" s="641">
        <v>0.4</v>
      </c>
      <c r="DX37" s="642"/>
      <c r="DY37" s="642"/>
      <c r="DZ37" s="642"/>
      <c r="EA37" s="642"/>
      <c r="EB37" s="642"/>
      <c r="EC37" s="643"/>
    </row>
    <row r="38" spans="2:133" ht="11.25" customHeight="1">
      <c r="AQ38" s="644" t="s">
        <v>313</v>
      </c>
      <c r="AR38" s="645"/>
      <c r="AS38" s="645"/>
      <c r="AT38" s="645"/>
      <c r="AU38" s="645"/>
      <c r="AV38" s="645"/>
      <c r="AW38" s="645"/>
      <c r="AX38" s="645"/>
      <c r="AY38" s="646"/>
      <c r="AZ38" s="618" t="s">
        <v>108</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14596</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2744460</v>
      </c>
      <c r="CS38" s="619"/>
      <c r="CT38" s="619"/>
      <c r="CU38" s="619"/>
      <c r="CV38" s="619"/>
      <c r="CW38" s="619"/>
      <c r="CX38" s="619"/>
      <c r="CY38" s="620"/>
      <c r="CZ38" s="621">
        <v>11.4</v>
      </c>
      <c r="DA38" s="639"/>
      <c r="DB38" s="639"/>
      <c r="DC38" s="640"/>
      <c r="DD38" s="624">
        <v>2353381</v>
      </c>
      <c r="DE38" s="619"/>
      <c r="DF38" s="619"/>
      <c r="DG38" s="619"/>
      <c r="DH38" s="619"/>
      <c r="DI38" s="619"/>
      <c r="DJ38" s="619"/>
      <c r="DK38" s="620"/>
      <c r="DL38" s="624">
        <v>1686631</v>
      </c>
      <c r="DM38" s="619"/>
      <c r="DN38" s="619"/>
      <c r="DO38" s="619"/>
      <c r="DP38" s="619"/>
      <c r="DQ38" s="619"/>
      <c r="DR38" s="619"/>
      <c r="DS38" s="619"/>
      <c r="DT38" s="619"/>
      <c r="DU38" s="619"/>
      <c r="DV38" s="620"/>
      <c r="DW38" s="641">
        <v>11.1</v>
      </c>
      <c r="DX38" s="642"/>
      <c r="DY38" s="642"/>
      <c r="DZ38" s="642"/>
      <c r="EA38" s="642"/>
      <c r="EB38" s="642"/>
      <c r="EC38" s="643"/>
    </row>
    <row r="39" spans="2:133" ht="11.25" customHeight="1">
      <c r="AQ39" s="644" t="s">
        <v>316</v>
      </c>
      <c r="AR39" s="645"/>
      <c r="AS39" s="645"/>
      <c r="AT39" s="645"/>
      <c r="AU39" s="645"/>
      <c r="AV39" s="645"/>
      <c r="AW39" s="645"/>
      <c r="AX39" s="645"/>
      <c r="AY39" s="646"/>
      <c r="AZ39" s="618" t="s">
        <v>108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89</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223546</v>
      </c>
      <c r="CS39" s="637"/>
      <c r="CT39" s="637"/>
      <c r="CU39" s="637"/>
      <c r="CV39" s="637"/>
      <c r="CW39" s="637"/>
      <c r="CX39" s="637"/>
      <c r="CY39" s="638"/>
      <c r="CZ39" s="621">
        <v>0.9</v>
      </c>
      <c r="DA39" s="639"/>
      <c r="DB39" s="639"/>
      <c r="DC39" s="640"/>
      <c r="DD39" s="624">
        <v>192300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620709</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80</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1780</v>
      </c>
      <c r="CS40" s="619"/>
      <c r="CT40" s="619"/>
      <c r="CU40" s="619"/>
      <c r="CV40" s="619"/>
      <c r="CW40" s="619"/>
      <c r="CX40" s="619"/>
      <c r="CY40" s="620"/>
      <c r="CZ40" s="621">
        <v>0</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1233645</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337</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2830136</v>
      </c>
      <c r="CS42" s="619"/>
      <c r="CT42" s="619"/>
      <c r="CU42" s="619"/>
      <c r="CV42" s="619"/>
      <c r="CW42" s="619"/>
      <c r="CX42" s="619"/>
      <c r="CY42" s="620"/>
      <c r="CZ42" s="621">
        <v>11.8</v>
      </c>
      <c r="DA42" s="622"/>
      <c r="DB42" s="622"/>
      <c r="DC42" s="623"/>
      <c r="DD42" s="624">
        <v>956194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66998</v>
      </c>
      <c r="CS43" s="637"/>
      <c r="CT43" s="637"/>
      <c r="CU43" s="637"/>
      <c r="CV43" s="637"/>
      <c r="CW43" s="637"/>
      <c r="CX43" s="637"/>
      <c r="CY43" s="638"/>
      <c r="CZ43" s="621">
        <v>0.3</v>
      </c>
      <c r="DA43" s="639"/>
      <c r="DB43" s="639"/>
      <c r="DC43" s="640"/>
      <c r="DD43" s="624">
        <v>66998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2830136</v>
      </c>
      <c r="CS44" s="619"/>
      <c r="CT44" s="619"/>
      <c r="CU44" s="619"/>
      <c r="CV44" s="619"/>
      <c r="CW44" s="619"/>
      <c r="CX44" s="619"/>
      <c r="CY44" s="620"/>
      <c r="CZ44" s="621">
        <v>11.8</v>
      </c>
      <c r="DA44" s="622"/>
      <c r="DB44" s="622"/>
      <c r="DC44" s="623"/>
      <c r="DD44" s="624">
        <v>956194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1285159</v>
      </c>
      <c r="CS45" s="637"/>
      <c r="CT45" s="637"/>
      <c r="CU45" s="637"/>
      <c r="CV45" s="637"/>
      <c r="CW45" s="637"/>
      <c r="CX45" s="637"/>
      <c r="CY45" s="638"/>
      <c r="CZ45" s="621">
        <v>5.4</v>
      </c>
      <c r="DA45" s="639"/>
      <c r="DB45" s="639"/>
      <c r="DC45" s="640"/>
      <c r="DD45" s="624">
        <v>108335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1477565</v>
      </c>
      <c r="CS46" s="619"/>
      <c r="CT46" s="619"/>
      <c r="CU46" s="619"/>
      <c r="CV46" s="619"/>
      <c r="CW46" s="619"/>
      <c r="CX46" s="619"/>
      <c r="CY46" s="620"/>
      <c r="CZ46" s="621">
        <v>6.2</v>
      </c>
      <c r="DA46" s="622"/>
      <c r="DB46" s="622"/>
      <c r="DC46" s="623"/>
      <c r="DD46" s="624">
        <v>796647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t="s">
        <v>156</v>
      </c>
      <c r="CS47" s="637"/>
      <c r="CT47" s="637"/>
      <c r="CU47" s="637"/>
      <c r="CV47" s="637"/>
      <c r="CW47" s="637"/>
      <c r="CX47" s="637"/>
      <c r="CY47" s="638"/>
      <c r="CZ47" s="621" t="s">
        <v>156</v>
      </c>
      <c r="DA47" s="639"/>
      <c r="DB47" s="639"/>
      <c r="DC47" s="640"/>
      <c r="DD47" s="624" t="s">
        <v>156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156</v>
      </c>
      <c r="CS48" s="619"/>
      <c r="CT48" s="619"/>
      <c r="CU48" s="619"/>
      <c r="CV48" s="619"/>
      <c r="CW48" s="619"/>
      <c r="CX48" s="619"/>
      <c r="CY48" s="620"/>
      <c r="CZ48" s="621" t="s">
        <v>156</v>
      </c>
      <c r="DA48" s="622"/>
      <c r="DB48" s="622"/>
      <c r="DC48" s="623"/>
      <c r="DD48" s="624" t="s">
        <v>156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23981979</v>
      </c>
      <c r="CS49" s="603"/>
      <c r="CT49" s="603"/>
      <c r="CU49" s="603"/>
      <c r="CV49" s="603"/>
      <c r="CW49" s="603"/>
      <c r="CX49" s="603"/>
      <c r="CY49" s="604"/>
      <c r="CZ49" s="605">
        <v>100</v>
      </c>
      <c r="DA49" s="606"/>
      <c r="DB49" s="606"/>
      <c r="DC49" s="607"/>
      <c r="DD49" s="608">
        <v>16456357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W6" sqref="W6:AB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527</v>
      </c>
      <c r="C7" s="1077"/>
      <c r="D7" s="1077"/>
      <c r="E7" s="1077"/>
      <c r="F7" s="1077"/>
      <c r="G7" s="1077"/>
      <c r="H7" s="1077"/>
      <c r="I7" s="1077"/>
      <c r="J7" s="1077"/>
      <c r="K7" s="1077"/>
      <c r="L7" s="1077"/>
      <c r="M7" s="1077"/>
      <c r="N7" s="1077"/>
      <c r="O7" s="1077"/>
      <c r="P7" s="1078"/>
      <c r="Q7" s="1130">
        <v>24936</v>
      </c>
      <c r="R7" s="1131"/>
      <c r="S7" s="1131"/>
      <c r="T7" s="1131"/>
      <c r="U7" s="1131"/>
      <c r="V7" s="1131">
        <v>23976</v>
      </c>
      <c r="W7" s="1131"/>
      <c r="X7" s="1131"/>
      <c r="Y7" s="1131"/>
      <c r="Z7" s="1131"/>
      <c r="AA7" s="1131">
        <v>960</v>
      </c>
      <c r="AB7" s="1131"/>
      <c r="AC7" s="1131"/>
      <c r="AD7" s="1131"/>
      <c r="AE7" s="1132"/>
      <c r="AF7" s="1133">
        <v>514</v>
      </c>
      <c r="AG7" s="1134"/>
      <c r="AH7" s="1134"/>
      <c r="AI7" s="1134"/>
      <c r="AJ7" s="1135"/>
      <c r="AK7" s="1117">
        <v>273</v>
      </c>
      <c r="AL7" s="1118"/>
      <c r="AM7" s="1118"/>
      <c r="AN7" s="1118"/>
      <c r="AO7" s="1118"/>
      <c r="AP7" s="1118">
        <v>21321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7</v>
      </c>
      <c r="CI7" s="1115"/>
      <c r="CJ7" s="1115"/>
      <c r="CK7" s="1115"/>
      <c r="CL7" s="1116"/>
      <c r="CM7" s="1114">
        <v>277</v>
      </c>
      <c r="CN7" s="1115"/>
      <c r="CO7" s="1115"/>
      <c r="CP7" s="1115"/>
      <c r="CQ7" s="1116"/>
      <c r="CR7" s="1114">
        <v>12</v>
      </c>
      <c r="CS7" s="1115"/>
      <c r="CT7" s="1115"/>
      <c r="CU7" s="1115"/>
      <c r="CV7" s="1116"/>
      <c r="CW7" s="1114">
        <v>2</v>
      </c>
      <c r="CX7" s="1115"/>
      <c r="CY7" s="1115"/>
      <c r="CZ7" s="1115"/>
      <c r="DA7" s="1116"/>
      <c r="DB7" s="1114" t="s">
        <v>529</v>
      </c>
      <c r="DC7" s="1115"/>
      <c r="DD7" s="1115"/>
      <c r="DE7" s="1115"/>
      <c r="DF7" s="1116"/>
      <c r="DG7" s="1114" t="s">
        <v>529</v>
      </c>
      <c r="DH7" s="1115"/>
      <c r="DI7" s="1115"/>
      <c r="DJ7" s="1115"/>
      <c r="DK7" s="1116"/>
      <c r="DL7" s="1114" t="s">
        <v>529</v>
      </c>
      <c r="DM7" s="1115"/>
      <c r="DN7" s="1115"/>
      <c r="DO7" s="1115"/>
      <c r="DP7" s="1116"/>
      <c r="DQ7" s="1114" t="s">
        <v>529</v>
      </c>
      <c r="DR7" s="1115"/>
      <c r="DS7" s="1115"/>
      <c r="DT7" s="1115"/>
      <c r="DU7" s="1116"/>
      <c r="DV7" s="1141"/>
      <c r="DW7" s="1142"/>
      <c r="DX7" s="1142"/>
      <c r="DY7" s="1142"/>
      <c r="DZ7" s="1143"/>
      <c r="EA7" s="205"/>
    </row>
    <row r="8" spans="1:131" s="206" customFormat="1" ht="26.25" customHeight="1">
      <c r="A8" s="212">
        <v>2</v>
      </c>
      <c r="B8" s="1057" t="s">
        <v>528</v>
      </c>
      <c r="C8" s="1058"/>
      <c r="D8" s="1058"/>
      <c r="E8" s="1058"/>
      <c r="F8" s="1058"/>
      <c r="G8" s="1058"/>
      <c r="H8" s="1058"/>
      <c r="I8" s="1058"/>
      <c r="J8" s="1058"/>
      <c r="K8" s="1058"/>
      <c r="L8" s="1058"/>
      <c r="M8" s="1058"/>
      <c r="N8" s="1058"/>
      <c r="O8" s="1058"/>
      <c r="P8" s="1059"/>
      <c r="Q8" s="1069">
        <v>22</v>
      </c>
      <c r="R8" s="1070"/>
      <c r="S8" s="1070"/>
      <c r="T8" s="1070"/>
      <c r="U8" s="1070"/>
      <c r="V8" s="1070">
        <v>21</v>
      </c>
      <c r="W8" s="1070"/>
      <c r="X8" s="1070"/>
      <c r="Y8" s="1070"/>
      <c r="Z8" s="1070"/>
      <c r="AA8" s="1070">
        <v>1</v>
      </c>
      <c r="AB8" s="1070"/>
      <c r="AC8" s="1070"/>
      <c r="AD8" s="1070"/>
      <c r="AE8" s="1071"/>
      <c r="AF8" s="1063">
        <v>1</v>
      </c>
      <c r="AG8" s="1064"/>
      <c r="AH8" s="1064"/>
      <c r="AI8" s="1064"/>
      <c r="AJ8" s="1065"/>
      <c r="AK8" s="1112">
        <v>13</v>
      </c>
      <c r="AL8" s="1113"/>
      <c r="AM8" s="1113"/>
      <c r="AN8" s="1113"/>
      <c r="AO8" s="1113"/>
      <c r="AP8" s="1113" t="s">
        <v>529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546</v>
      </c>
      <c r="BS8" s="1040" t="s">
        <v>547</v>
      </c>
      <c r="BT8" s="1041"/>
      <c r="BU8" s="1041"/>
      <c r="BV8" s="1041"/>
      <c r="BW8" s="1041"/>
      <c r="BX8" s="1041"/>
      <c r="BY8" s="1041"/>
      <c r="BZ8" s="1041"/>
      <c r="CA8" s="1041"/>
      <c r="CB8" s="1041"/>
      <c r="CC8" s="1041"/>
      <c r="CD8" s="1041"/>
      <c r="CE8" s="1041"/>
      <c r="CF8" s="1041"/>
      <c r="CG8" s="1042"/>
      <c r="CH8" s="1015">
        <v>-2</v>
      </c>
      <c r="CI8" s="1016"/>
      <c r="CJ8" s="1016"/>
      <c r="CK8" s="1016"/>
      <c r="CL8" s="1017"/>
      <c r="CM8" s="1015">
        <v>53</v>
      </c>
      <c r="CN8" s="1016"/>
      <c r="CO8" s="1016"/>
      <c r="CP8" s="1016"/>
      <c r="CQ8" s="1017"/>
      <c r="CR8" s="1015">
        <v>3</v>
      </c>
      <c r="CS8" s="1016"/>
      <c r="CT8" s="1016"/>
      <c r="CU8" s="1016"/>
      <c r="CV8" s="1017"/>
      <c r="CW8" s="1015" t="s">
        <v>529</v>
      </c>
      <c r="CX8" s="1016"/>
      <c r="CY8" s="1016"/>
      <c r="CZ8" s="1016"/>
      <c r="DA8" s="1017"/>
      <c r="DB8" s="1015">
        <v>115</v>
      </c>
      <c r="DC8" s="1016"/>
      <c r="DD8" s="1016"/>
      <c r="DE8" s="1016"/>
      <c r="DF8" s="1017"/>
      <c r="DG8" s="1015">
        <v>183</v>
      </c>
      <c r="DH8" s="1016"/>
      <c r="DI8" s="1016"/>
      <c r="DJ8" s="1016"/>
      <c r="DK8" s="1017"/>
      <c r="DL8" s="1015" t="s">
        <v>529</v>
      </c>
      <c r="DM8" s="1016"/>
      <c r="DN8" s="1016"/>
      <c r="DO8" s="1016"/>
      <c r="DP8" s="1017"/>
      <c r="DQ8" s="1015" t="s">
        <v>529</v>
      </c>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359</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360</v>
      </c>
      <c r="B23" s="970" t="s">
        <v>361</v>
      </c>
      <c r="C23" s="971"/>
      <c r="D23" s="971"/>
      <c r="E23" s="971"/>
      <c r="F23" s="971"/>
      <c r="G23" s="971"/>
      <c r="H23" s="971"/>
      <c r="I23" s="971"/>
      <c r="J23" s="971"/>
      <c r="K23" s="971"/>
      <c r="L23" s="971"/>
      <c r="M23" s="971"/>
      <c r="N23" s="971"/>
      <c r="O23" s="971"/>
      <c r="P23" s="972"/>
      <c r="Q23" s="1094">
        <v>24945</v>
      </c>
      <c r="R23" s="1095"/>
      <c r="S23" s="1095"/>
      <c r="T23" s="1095"/>
      <c r="U23" s="1095"/>
      <c r="V23" s="1095">
        <v>23984</v>
      </c>
      <c r="W23" s="1095"/>
      <c r="X23" s="1095"/>
      <c r="Y23" s="1095"/>
      <c r="Z23" s="1095"/>
      <c r="AA23" s="1095">
        <v>961</v>
      </c>
      <c r="AB23" s="1095"/>
      <c r="AC23" s="1095"/>
      <c r="AD23" s="1095"/>
      <c r="AE23" s="1096"/>
      <c r="AF23" s="1097">
        <v>515</v>
      </c>
      <c r="AG23" s="1095"/>
      <c r="AH23" s="1095"/>
      <c r="AI23" s="1095"/>
      <c r="AJ23" s="1098"/>
      <c r="AK23" s="1099"/>
      <c r="AL23" s="1100"/>
      <c r="AM23" s="1100"/>
      <c r="AN23" s="1100"/>
      <c r="AO23" s="1100"/>
      <c r="AP23" s="1095">
        <v>21321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362</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363</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364</v>
      </c>
      <c r="R26" s="1028"/>
      <c r="S26" s="1028"/>
      <c r="T26" s="1028"/>
      <c r="U26" s="1029"/>
      <c r="V26" s="1027" t="s">
        <v>365</v>
      </c>
      <c r="W26" s="1028"/>
      <c r="X26" s="1028"/>
      <c r="Y26" s="1028"/>
      <c r="Z26" s="1029"/>
      <c r="AA26" s="1027" t="s">
        <v>366</v>
      </c>
      <c r="AB26" s="1028"/>
      <c r="AC26" s="1028"/>
      <c r="AD26" s="1028"/>
      <c r="AE26" s="1028"/>
      <c r="AF26" s="1085" t="s">
        <v>367</v>
      </c>
      <c r="AG26" s="1034"/>
      <c r="AH26" s="1034"/>
      <c r="AI26" s="1034"/>
      <c r="AJ26" s="1086"/>
      <c r="AK26" s="1028" t="s">
        <v>368</v>
      </c>
      <c r="AL26" s="1028"/>
      <c r="AM26" s="1028"/>
      <c r="AN26" s="1028"/>
      <c r="AO26" s="1029"/>
      <c r="AP26" s="1027" t="s">
        <v>369</v>
      </c>
      <c r="AQ26" s="1028"/>
      <c r="AR26" s="1028"/>
      <c r="AS26" s="1028"/>
      <c r="AT26" s="1029"/>
      <c r="AU26" s="1027" t="s">
        <v>370</v>
      </c>
      <c r="AV26" s="1028"/>
      <c r="AW26" s="1028"/>
      <c r="AX26" s="1028"/>
      <c r="AY26" s="1029"/>
      <c r="AZ26" s="1027" t="s">
        <v>371</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530</v>
      </c>
      <c r="C28" s="1077"/>
      <c r="D28" s="1077"/>
      <c r="E28" s="1077"/>
      <c r="F28" s="1077"/>
      <c r="G28" s="1077"/>
      <c r="H28" s="1077"/>
      <c r="I28" s="1077"/>
      <c r="J28" s="1077"/>
      <c r="K28" s="1077"/>
      <c r="L28" s="1077"/>
      <c r="M28" s="1077"/>
      <c r="N28" s="1077"/>
      <c r="O28" s="1077"/>
      <c r="P28" s="1078"/>
      <c r="Q28" s="1079">
        <v>7688</v>
      </c>
      <c r="R28" s="1080"/>
      <c r="S28" s="1080"/>
      <c r="T28" s="1080"/>
      <c r="U28" s="1080"/>
      <c r="V28" s="1080">
        <v>7569</v>
      </c>
      <c r="W28" s="1080"/>
      <c r="X28" s="1080"/>
      <c r="Y28" s="1080"/>
      <c r="Z28" s="1080"/>
      <c r="AA28" s="1080">
        <v>119</v>
      </c>
      <c r="AB28" s="1080"/>
      <c r="AC28" s="1080"/>
      <c r="AD28" s="1080"/>
      <c r="AE28" s="1081"/>
      <c r="AF28" s="1082">
        <v>119</v>
      </c>
      <c r="AG28" s="1080"/>
      <c r="AH28" s="1080"/>
      <c r="AI28" s="1080"/>
      <c r="AJ28" s="1083"/>
      <c r="AK28" s="1084">
        <v>562</v>
      </c>
      <c r="AL28" s="1072"/>
      <c r="AM28" s="1072"/>
      <c r="AN28" s="1072"/>
      <c r="AO28" s="1072"/>
      <c r="AP28" s="1072" t="s">
        <v>529</v>
      </c>
      <c r="AQ28" s="1072"/>
      <c r="AR28" s="1072"/>
      <c r="AS28" s="1072"/>
      <c r="AT28" s="1072"/>
      <c r="AU28" s="1072" t="s">
        <v>529</v>
      </c>
      <c r="AV28" s="1072"/>
      <c r="AW28" s="1072"/>
      <c r="AX28" s="1072"/>
      <c r="AY28" s="1072"/>
      <c r="AZ28" s="1073" t="s">
        <v>529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531</v>
      </c>
      <c r="C29" s="1058"/>
      <c r="D29" s="1058"/>
      <c r="E29" s="1058"/>
      <c r="F29" s="1058"/>
      <c r="G29" s="1058"/>
      <c r="H29" s="1058"/>
      <c r="I29" s="1058"/>
      <c r="J29" s="1058"/>
      <c r="K29" s="1058"/>
      <c r="L29" s="1058"/>
      <c r="M29" s="1058"/>
      <c r="N29" s="1058"/>
      <c r="O29" s="1058"/>
      <c r="P29" s="1059"/>
      <c r="Q29" s="1069">
        <v>3923</v>
      </c>
      <c r="R29" s="1070"/>
      <c r="S29" s="1070"/>
      <c r="T29" s="1070"/>
      <c r="U29" s="1070"/>
      <c r="V29" s="1070">
        <v>3737</v>
      </c>
      <c r="W29" s="1070"/>
      <c r="X29" s="1070"/>
      <c r="Y29" s="1070"/>
      <c r="Z29" s="1070"/>
      <c r="AA29" s="1070">
        <v>186</v>
      </c>
      <c r="AB29" s="1070"/>
      <c r="AC29" s="1070"/>
      <c r="AD29" s="1070"/>
      <c r="AE29" s="1071"/>
      <c r="AF29" s="1063">
        <v>186</v>
      </c>
      <c r="AG29" s="1064"/>
      <c r="AH29" s="1064"/>
      <c r="AI29" s="1064"/>
      <c r="AJ29" s="1065"/>
      <c r="AK29" s="1006">
        <v>509</v>
      </c>
      <c r="AL29" s="997"/>
      <c r="AM29" s="997"/>
      <c r="AN29" s="997"/>
      <c r="AO29" s="997"/>
      <c r="AP29" s="997" t="s">
        <v>529</v>
      </c>
      <c r="AQ29" s="997"/>
      <c r="AR29" s="997"/>
      <c r="AS29" s="997"/>
      <c r="AT29" s="997"/>
      <c r="AU29" s="997" t="s">
        <v>529</v>
      </c>
      <c r="AV29" s="997"/>
      <c r="AW29" s="997"/>
      <c r="AX29" s="997"/>
      <c r="AY29" s="997"/>
      <c r="AZ29" s="1068" t="s">
        <v>529</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532</v>
      </c>
      <c r="C30" s="1058"/>
      <c r="D30" s="1058"/>
      <c r="E30" s="1058"/>
      <c r="F30" s="1058"/>
      <c r="G30" s="1058"/>
      <c r="H30" s="1058"/>
      <c r="I30" s="1058"/>
      <c r="J30" s="1058"/>
      <c r="K30" s="1058"/>
      <c r="L30" s="1058"/>
      <c r="M30" s="1058"/>
      <c r="N30" s="1058"/>
      <c r="O30" s="1058"/>
      <c r="P30" s="1059"/>
      <c r="Q30" s="1069">
        <v>676</v>
      </c>
      <c r="R30" s="1070"/>
      <c r="S30" s="1070"/>
      <c r="T30" s="1070"/>
      <c r="U30" s="1070"/>
      <c r="V30" s="1070">
        <v>675</v>
      </c>
      <c r="W30" s="1070"/>
      <c r="X30" s="1070"/>
      <c r="Y30" s="1070"/>
      <c r="Z30" s="1070"/>
      <c r="AA30" s="1070">
        <v>0</v>
      </c>
      <c r="AB30" s="1070"/>
      <c r="AC30" s="1070"/>
      <c r="AD30" s="1070"/>
      <c r="AE30" s="1071"/>
      <c r="AF30" s="1063">
        <v>0</v>
      </c>
      <c r="AG30" s="1064"/>
      <c r="AH30" s="1064"/>
      <c r="AI30" s="1064"/>
      <c r="AJ30" s="1065"/>
      <c r="AK30" s="1006">
        <v>125</v>
      </c>
      <c r="AL30" s="997"/>
      <c r="AM30" s="997"/>
      <c r="AN30" s="997"/>
      <c r="AO30" s="997"/>
      <c r="AP30" s="997" t="s">
        <v>529</v>
      </c>
      <c r="AQ30" s="997"/>
      <c r="AR30" s="997"/>
      <c r="AS30" s="997"/>
      <c r="AT30" s="997"/>
      <c r="AU30" s="997" t="s">
        <v>529</v>
      </c>
      <c r="AV30" s="997"/>
      <c r="AW30" s="997"/>
      <c r="AX30" s="997"/>
      <c r="AY30" s="997"/>
      <c r="AZ30" s="1068" t="s">
        <v>529</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533</v>
      </c>
      <c r="C31" s="1058"/>
      <c r="D31" s="1058"/>
      <c r="E31" s="1058"/>
      <c r="F31" s="1058"/>
      <c r="G31" s="1058"/>
      <c r="H31" s="1058"/>
      <c r="I31" s="1058"/>
      <c r="J31" s="1058"/>
      <c r="K31" s="1058"/>
      <c r="L31" s="1058"/>
      <c r="M31" s="1058"/>
      <c r="N31" s="1058"/>
      <c r="O31" s="1058"/>
      <c r="P31" s="1059"/>
      <c r="Q31" s="1069">
        <v>1457</v>
      </c>
      <c r="R31" s="1070"/>
      <c r="S31" s="1070"/>
      <c r="T31" s="1070"/>
      <c r="U31" s="1070"/>
      <c r="V31" s="1070">
        <v>1454</v>
      </c>
      <c r="W31" s="1070"/>
      <c r="X31" s="1070"/>
      <c r="Y31" s="1070"/>
      <c r="Z31" s="1070"/>
      <c r="AA31" s="1070">
        <v>3</v>
      </c>
      <c r="AB31" s="1070"/>
      <c r="AC31" s="1070"/>
      <c r="AD31" s="1070"/>
      <c r="AE31" s="1071"/>
      <c r="AF31" s="1063">
        <v>4440</v>
      </c>
      <c r="AG31" s="1064"/>
      <c r="AH31" s="1064"/>
      <c r="AI31" s="1064"/>
      <c r="AJ31" s="1065"/>
      <c r="AK31" s="1006">
        <v>5</v>
      </c>
      <c r="AL31" s="997"/>
      <c r="AM31" s="997"/>
      <c r="AN31" s="997"/>
      <c r="AO31" s="997"/>
      <c r="AP31" s="997">
        <v>291</v>
      </c>
      <c r="AQ31" s="997"/>
      <c r="AR31" s="997"/>
      <c r="AS31" s="997"/>
      <c r="AT31" s="997"/>
      <c r="AU31" s="997" t="s">
        <v>529</v>
      </c>
      <c r="AV31" s="997"/>
      <c r="AW31" s="997"/>
      <c r="AX31" s="997"/>
      <c r="AY31" s="997"/>
      <c r="AZ31" s="1068" t="s">
        <v>529</v>
      </c>
      <c r="BA31" s="1068"/>
      <c r="BB31" s="1068"/>
      <c r="BC31" s="1068"/>
      <c r="BD31" s="1068"/>
      <c r="BE31" s="1052" t="s">
        <v>534</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535</v>
      </c>
      <c r="C32" s="1058"/>
      <c r="D32" s="1058"/>
      <c r="E32" s="1058"/>
      <c r="F32" s="1058"/>
      <c r="G32" s="1058"/>
      <c r="H32" s="1058"/>
      <c r="I32" s="1058"/>
      <c r="J32" s="1058"/>
      <c r="K32" s="1058"/>
      <c r="L32" s="1058"/>
      <c r="M32" s="1058"/>
      <c r="N32" s="1058"/>
      <c r="O32" s="1058"/>
      <c r="P32" s="1059"/>
      <c r="Q32" s="1069">
        <v>1989</v>
      </c>
      <c r="R32" s="1070"/>
      <c r="S32" s="1070"/>
      <c r="T32" s="1070"/>
      <c r="U32" s="1070"/>
      <c r="V32" s="1070">
        <v>1958</v>
      </c>
      <c r="W32" s="1070"/>
      <c r="X32" s="1070"/>
      <c r="Y32" s="1070"/>
      <c r="Z32" s="1070"/>
      <c r="AA32" s="1070">
        <v>31</v>
      </c>
      <c r="AB32" s="1070"/>
      <c r="AC32" s="1070"/>
      <c r="AD32" s="1070"/>
      <c r="AE32" s="1071"/>
      <c r="AF32" s="1063">
        <v>0</v>
      </c>
      <c r="AG32" s="1064"/>
      <c r="AH32" s="1064"/>
      <c r="AI32" s="1064"/>
      <c r="AJ32" s="1065"/>
      <c r="AK32" s="1006">
        <v>848</v>
      </c>
      <c r="AL32" s="997"/>
      <c r="AM32" s="997"/>
      <c r="AN32" s="997"/>
      <c r="AO32" s="997"/>
      <c r="AP32" s="997">
        <v>11361</v>
      </c>
      <c r="AQ32" s="997"/>
      <c r="AR32" s="997"/>
      <c r="AS32" s="997"/>
      <c r="AT32" s="997"/>
      <c r="AU32" s="997">
        <v>7509</v>
      </c>
      <c r="AV32" s="997"/>
      <c r="AW32" s="997"/>
      <c r="AX32" s="997"/>
      <c r="AY32" s="997"/>
      <c r="AZ32" s="1068" t="s">
        <v>529</v>
      </c>
      <c r="BA32" s="1068"/>
      <c r="BB32" s="1068"/>
      <c r="BC32" s="1068"/>
      <c r="BD32" s="1068"/>
      <c r="BE32" s="1052" t="s">
        <v>536</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537</v>
      </c>
      <c r="C33" s="1058"/>
      <c r="D33" s="1058"/>
      <c r="E33" s="1058"/>
      <c r="F33" s="1058"/>
      <c r="G33" s="1058"/>
      <c r="H33" s="1058"/>
      <c r="I33" s="1058"/>
      <c r="J33" s="1058"/>
      <c r="K33" s="1058"/>
      <c r="L33" s="1058"/>
      <c r="M33" s="1058"/>
      <c r="N33" s="1058"/>
      <c r="O33" s="1058"/>
      <c r="P33" s="1059"/>
      <c r="Q33" s="1069">
        <v>53</v>
      </c>
      <c r="R33" s="1070"/>
      <c r="S33" s="1070"/>
      <c r="T33" s="1070"/>
      <c r="U33" s="1070"/>
      <c r="V33" s="1070">
        <v>53</v>
      </c>
      <c r="W33" s="1070"/>
      <c r="X33" s="1070"/>
      <c r="Y33" s="1070"/>
      <c r="Z33" s="1070"/>
      <c r="AA33" s="1070">
        <v>0</v>
      </c>
      <c r="AB33" s="1070"/>
      <c r="AC33" s="1070"/>
      <c r="AD33" s="1070"/>
      <c r="AE33" s="1071"/>
      <c r="AF33" s="1063">
        <v>0</v>
      </c>
      <c r="AG33" s="1064"/>
      <c r="AH33" s="1064"/>
      <c r="AI33" s="1064"/>
      <c r="AJ33" s="1065"/>
      <c r="AK33" s="1006">
        <v>42</v>
      </c>
      <c r="AL33" s="997"/>
      <c r="AM33" s="997"/>
      <c r="AN33" s="997"/>
      <c r="AO33" s="997"/>
      <c r="AP33" s="997">
        <v>335</v>
      </c>
      <c r="AQ33" s="997"/>
      <c r="AR33" s="997"/>
      <c r="AS33" s="997"/>
      <c r="AT33" s="997"/>
      <c r="AU33" s="997">
        <v>306</v>
      </c>
      <c r="AV33" s="997"/>
      <c r="AW33" s="997"/>
      <c r="AX33" s="997"/>
      <c r="AY33" s="997"/>
      <c r="AZ33" s="1068" t="s">
        <v>529</v>
      </c>
      <c r="BA33" s="1068"/>
      <c r="BB33" s="1068"/>
      <c r="BC33" s="1068"/>
      <c r="BD33" s="1068"/>
      <c r="BE33" s="1052" t="s">
        <v>536</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375</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360</v>
      </c>
      <c r="B63" s="970" t="s">
        <v>376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4746</v>
      </c>
      <c r="AG63" s="985"/>
      <c r="AH63" s="985"/>
      <c r="AI63" s="985"/>
      <c r="AJ63" s="1050"/>
      <c r="AK63" s="1051"/>
      <c r="AL63" s="989"/>
      <c r="AM63" s="989"/>
      <c r="AN63" s="989"/>
      <c r="AO63" s="989"/>
      <c r="AP63" s="985">
        <v>11987</v>
      </c>
      <c r="AQ63" s="985"/>
      <c r="AR63" s="985"/>
      <c r="AS63" s="985"/>
      <c r="AT63" s="985"/>
      <c r="AU63" s="985">
        <v>7816</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377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378</v>
      </c>
      <c r="B66" s="1022"/>
      <c r="C66" s="1022"/>
      <c r="D66" s="1022"/>
      <c r="E66" s="1022"/>
      <c r="F66" s="1022"/>
      <c r="G66" s="1022"/>
      <c r="H66" s="1022"/>
      <c r="I66" s="1022"/>
      <c r="J66" s="1022"/>
      <c r="K66" s="1022"/>
      <c r="L66" s="1022"/>
      <c r="M66" s="1022"/>
      <c r="N66" s="1022"/>
      <c r="O66" s="1022"/>
      <c r="P66" s="1023"/>
      <c r="Q66" s="1027" t="s">
        <v>364</v>
      </c>
      <c r="R66" s="1028"/>
      <c r="S66" s="1028"/>
      <c r="T66" s="1028"/>
      <c r="U66" s="1029"/>
      <c r="V66" s="1027" t="s">
        <v>365</v>
      </c>
      <c r="W66" s="1028"/>
      <c r="X66" s="1028"/>
      <c r="Y66" s="1028"/>
      <c r="Z66" s="1029"/>
      <c r="AA66" s="1027" t="s">
        <v>366</v>
      </c>
      <c r="AB66" s="1028"/>
      <c r="AC66" s="1028"/>
      <c r="AD66" s="1028"/>
      <c r="AE66" s="1029"/>
      <c r="AF66" s="1033" t="s">
        <v>367</v>
      </c>
      <c r="AG66" s="1034"/>
      <c r="AH66" s="1034"/>
      <c r="AI66" s="1034"/>
      <c r="AJ66" s="1035"/>
      <c r="AK66" s="1027" t="s">
        <v>368</v>
      </c>
      <c r="AL66" s="1022"/>
      <c r="AM66" s="1022"/>
      <c r="AN66" s="1022"/>
      <c r="AO66" s="1023"/>
      <c r="AP66" s="1027" t="s">
        <v>369</v>
      </c>
      <c r="AQ66" s="1028"/>
      <c r="AR66" s="1028"/>
      <c r="AS66" s="1028"/>
      <c r="AT66" s="1029"/>
      <c r="AU66" s="1027" t="s">
        <v>379</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4871</v>
      </c>
      <c r="R68" s="1008"/>
      <c r="S68" s="1008"/>
      <c r="T68" s="1008"/>
      <c r="U68" s="1008"/>
      <c r="V68" s="1008">
        <v>4402</v>
      </c>
      <c r="W68" s="1008"/>
      <c r="X68" s="1008"/>
      <c r="Y68" s="1008"/>
      <c r="Z68" s="1008"/>
      <c r="AA68" s="1008">
        <v>468</v>
      </c>
      <c r="AB68" s="1008"/>
      <c r="AC68" s="1008"/>
      <c r="AD68" s="1008"/>
      <c r="AE68" s="1008"/>
      <c r="AF68" s="1008">
        <v>468</v>
      </c>
      <c r="AG68" s="1008"/>
      <c r="AH68" s="1008"/>
      <c r="AI68" s="1008"/>
      <c r="AJ68" s="1008"/>
      <c r="AK68" s="1008" t="s">
        <v>529</v>
      </c>
      <c r="AL68" s="1008"/>
      <c r="AM68" s="1008"/>
      <c r="AN68" s="1008"/>
      <c r="AO68" s="1008"/>
      <c r="AP68" s="1008" t="s">
        <v>529</v>
      </c>
      <c r="AQ68" s="1008"/>
      <c r="AR68" s="1008"/>
      <c r="AS68" s="1008"/>
      <c r="AT68" s="1008"/>
      <c r="AU68" s="1008" t="s">
        <v>529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120</v>
      </c>
      <c r="R69" s="997"/>
      <c r="S69" s="997"/>
      <c r="T69" s="997"/>
      <c r="U69" s="997"/>
      <c r="V69" s="997">
        <v>107</v>
      </c>
      <c r="W69" s="997"/>
      <c r="X69" s="997"/>
      <c r="Y69" s="997"/>
      <c r="Z69" s="997"/>
      <c r="AA69" s="997">
        <v>13</v>
      </c>
      <c r="AB69" s="997"/>
      <c r="AC69" s="997"/>
      <c r="AD69" s="997"/>
      <c r="AE69" s="997"/>
      <c r="AF69" s="997">
        <v>13</v>
      </c>
      <c r="AG69" s="997"/>
      <c r="AH69" s="997"/>
      <c r="AI69" s="997"/>
      <c r="AJ69" s="997"/>
      <c r="AK69" s="997">
        <v>11</v>
      </c>
      <c r="AL69" s="997"/>
      <c r="AM69" s="997"/>
      <c r="AN69" s="997"/>
      <c r="AO69" s="997"/>
      <c r="AP69" s="997" t="s">
        <v>529</v>
      </c>
      <c r="AQ69" s="997"/>
      <c r="AR69" s="997"/>
      <c r="AS69" s="997"/>
      <c r="AT69" s="997"/>
      <c r="AU69" s="997" t="s">
        <v>529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47</v>
      </c>
      <c r="R70" s="997"/>
      <c r="S70" s="997"/>
      <c r="T70" s="997"/>
      <c r="U70" s="997"/>
      <c r="V70" s="997">
        <v>64</v>
      </c>
      <c r="W70" s="997"/>
      <c r="X70" s="997"/>
      <c r="Y70" s="997"/>
      <c r="Z70" s="997"/>
      <c r="AA70" s="997">
        <v>-17</v>
      </c>
      <c r="AB70" s="997"/>
      <c r="AC70" s="997"/>
      <c r="AD70" s="997"/>
      <c r="AE70" s="997"/>
      <c r="AF70" s="997">
        <v>4</v>
      </c>
      <c r="AG70" s="997"/>
      <c r="AH70" s="997"/>
      <c r="AI70" s="997"/>
      <c r="AJ70" s="997"/>
      <c r="AK70" s="997" t="s">
        <v>529</v>
      </c>
      <c r="AL70" s="997"/>
      <c r="AM70" s="997"/>
      <c r="AN70" s="997"/>
      <c r="AO70" s="997"/>
      <c r="AP70" s="997" t="s">
        <v>529</v>
      </c>
      <c r="AQ70" s="997"/>
      <c r="AR70" s="997"/>
      <c r="AS70" s="997"/>
      <c r="AT70" s="997"/>
      <c r="AU70" s="997" t="s">
        <v>529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940</v>
      </c>
      <c r="R71" s="997"/>
      <c r="S71" s="997"/>
      <c r="T71" s="997"/>
      <c r="U71" s="997"/>
      <c r="V71" s="997">
        <v>67</v>
      </c>
      <c r="W71" s="997"/>
      <c r="X71" s="997"/>
      <c r="Y71" s="997"/>
      <c r="Z71" s="997"/>
      <c r="AA71" s="997">
        <v>874</v>
      </c>
      <c r="AB71" s="997"/>
      <c r="AC71" s="997"/>
      <c r="AD71" s="997"/>
      <c r="AE71" s="997"/>
      <c r="AF71" s="997">
        <v>852</v>
      </c>
      <c r="AG71" s="997"/>
      <c r="AH71" s="997"/>
      <c r="AI71" s="997"/>
      <c r="AJ71" s="997"/>
      <c r="AK71" s="997">
        <v>4</v>
      </c>
      <c r="AL71" s="997"/>
      <c r="AM71" s="997"/>
      <c r="AN71" s="997"/>
      <c r="AO71" s="997"/>
      <c r="AP71" s="997">
        <v>171</v>
      </c>
      <c r="AQ71" s="997"/>
      <c r="AR71" s="997"/>
      <c r="AS71" s="997"/>
      <c r="AT71" s="997"/>
      <c r="AU71" s="997">
        <v>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2420</v>
      </c>
      <c r="R72" s="997"/>
      <c r="S72" s="997"/>
      <c r="T72" s="997"/>
      <c r="U72" s="997"/>
      <c r="V72" s="997">
        <v>2371</v>
      </c>
      <c r="W72" s="997"/>
      <c r="X72" s="997"/>
      <c r="Y72" s="997"/>
      <c r="Z72" s="997"/>
      <c r="AA72" s="997">
        <v>50</v>
      </c>
      <c r="AB72" s="997"/>
      <c r="AC72" s="997"/>
      <c r="AD72" s="997"/>
      <c r="AE72" s="997"/>
      <c r="AF72" s="997">
        <v>50</v>
      </c>
      <c r="AG72" s="997"/>
      <c r="AH72" s="997"/>
      <c r="AI72" s="997"/>
      <c r="AJ72" s="997"/>
      <c r="AK72" s="997">
        <v>15</v>
      </c>
      <c r="AL72" s="997"/>
      <c r="AM72" s="997"/>
      <c r="AN72" s="997"/>
      <c r="AO72" s="997"/>
      <c r="AP72" s="997" t="s">
        <v>529</v>
      </c>
      <c r="AQ72" s="997"/>
      <c r="AR72" s="997"/>
      <c r="AS72" s="997"/>
      <c r="AT72" s="997"/>
      <c r="AU72" s="997" t="s">
        <v>529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336761</v>
      </c>
      <c r="R73" s="997"/>
      <c r="S73" s="997"/>
      <c r="T73" s="997"/>
      <c r="U73" s="997"/>
      <c r="V73" s="997">
        <v>321618</v>
      </c>
      <c r="W73" s="997"/>
      <c r="X73" s="997"/>
      <c r="Y73" s="997"/>
      <c r="Z73" s="997"/>
      <c r="AA73" s="997">
        <v>15143</v>
      </c>
      <c r="AB73" s="997"/>
      <c r="AC73" s="997"/>
      <c r="AD73" s="997"/>
      <c r="AE73" s="997"/>
      <c r="AF73" s="997">
        <v>15143</v>
      </c>
      <c r="AG73" s="997"/>
      <c r="AH73" s="997"/>
      <c r="AI73" s="997"/>
      <c r="AJ73" s="997"/>
      <c r="AK73" s="997">
        <v>1625</v>
      </c>
      <c r="AL73" s="997"/>
      <c r="AM73" s="997"/>
      <c r="AN73" s="997"/>
      <c r="AO73" s="997"/>
      <c r="AP73" s="997" t="s">
        <v>529</v>
      </c>
      <c r="AQ73" s="997"/>
      <c r="AR73" s="997"/>
      <c r="AS73" s="997"/>
      <c r="AT73" s="997"/>
      <c r="AU73" s="997" t="s">
        <v>529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544</v>
      </c>
      <c r="C74" s="1001"/>
      <c r="D74" s="1001"/>
      <c r="E74" s="1001"/>
      <c r="F74" s="1001"/>
      <c r="G74" s="1001"/>
      <c r="H74" s="1001"/>
      <c r="I74" s="1001"/>
      <c r="J74" s="1001"/>
      <c r="K74" s="1001"/>
      <c r="L74" s="1001"/>
      <c r="M74" s="1001"/>
      <c r="N74" s="1001"/>
      <c r="O74" s="1001"/>
      <c r="P74" s="1002"/>
      <c r="Q74" s="1003">
        <v>2416</v>
      </c>
      <c r="R74" s="997"/>
      <c r="S74" s="997"/>
      <c r="T74" s="997"/>
      <c r="U74" s="997"/>
      <c r="V74" s="997">
        <v>2416</v>
      </c>
      <c r="W74" s="997"/>
      <c r="X74" s="997"/>
      <c r="Y74" s="997"/>
      <c r="Z74" s="997"/>
      <c r="AA74" s="997">
        <v>0</v>
      </c>
      <c r="AB74" s="997"/>
      <c r="AC74" s="997"/>
      <c r="AD74" s="997"/>
      <c r="AE74" s="997"/>
      <c r="AF74" s="997">
        <v>0</v>
      </c>
      <c r="AG74" s="997"/>
      <c r="AH74" s="997"/>
      <c r="AI74" s="997"/>
      <c r="AJ74" s="997"/>
      <c r="AK74" s="997" t="s">
        <v>529</v>
      </c>
      <c r="AL74" s="997"/>
      <c r="AM74" s="997"/>
      <c r="AN74" s="997"/>
      <c r="AO74" s="997"/>
      <c r="AP74" s="997" t="s">
        <v>529</v>
      </c>
      <c r="AQ74" s="997"/>
      <c r="AR74" s="997"/>
      <c r="AS74" s="997"/>
      <c r="AT74" s="997"/>
      <c r="AU74" s="997" t="s">
        <v>529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360</v>
      </c>
      <c r="B88" s="970" t="s">
        <v>380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16531</v>
      </c>
      <c r="AG88" s="985"/>
      <c r="AH88" s="985"/>
      <c r="AI88" s="985"/>
      <c r="AJ88" s="985"/>
      <c r="AK88" s="989"/>
      <c r="AL88" s="989"/>
      <c r="AM88" s="989"/>
      <c r="AN88" s="989"/>
      <c r="AO88" s="989"/>
      <c r="AP88" s="985">
        <v>171</v>
      </c>
      <c r="AQ88" s="985"/>
      <c r="AR88" s="985"/>
      <c r="AS88" s="985"/>
      <c r="AT88" s="985"/>
      <c r="AU88" s="985">
        <v>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970" t="s">
        <v>381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15</v>
      </c>
      <c r="CS102" s="977"/>
      <c r="CT102" s="977"/>
      <c r="CU102" s="977"/>
      <c r="CV102" s="978"/>
      <c r="CW102" s="976">
        <v>2</v>
      </c>
      <c r="CX102" s="977"/>
      <c r="CY102" s="977"/>
      <c r="CZ102" s="977"/>
      <c r="DA102" s="978"/>
      <c r="DB102" s="976">
        <v>115</v>
      </c>
      <c r="DC102" s="977"/>
      <c r="DD102" s="977"/>
      <c r="DE102" s="977"/>
      <c r="DF102" s="978"/>
      <c r="DG102" s="976">
        <v>183</v>
      </c>
      <c r="DH102" s="977"/>
      <c r="DI102" s="977"/>
      <c r="DJ102" s="977"/>
      <c r="DK102" s="978"/>
      <c r="DL102" s="976" t="s">
        <v>529</v>
      </c>
      <c r="DM102" s="977"/>
      <c r="DN102" s="977"/>
      <c r="DO102" s="977"/>
      <c r="DP102" s="978"/>
      <c r="DQ102" s="976" t="s">
        <v>529</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386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388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389</v>
      </c>
      <c r="AB109" s="918"/>
      <c r="AC109" s="918"/>
      <c r="AD109" s="918"/>
      <c r="AE109" s="919"/>
      <c r="AF109" s="920" t="s">
        <v>282</v>
      </c>
      <c r="AG109" s="918"/>
      <c r="AH109" s="918"/>
      <c r="AI109" s="918"/>
      <c r="AJ109" s="919"/>
      <c r="AK109" s="920" t="s">
        <v>281</v>
      </c>
      <c r="AL109" s="918"/>
      <c r="AM109" s="918"/>
      <c r="AN109" s="918"/>
      <c r="AO109" s="919"/>
      <c r="AP109" s="920" t="s">
        <v>390</v>
      </c>
      <c r="AQ109" s="918"/>
      <c r="AR109" s="918"/>
      <c r="AS109" s="918"/>
      <c r="AT109" s="949"/>
      <c r="AU109" s="917" t="s">
        <v>388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389</v>
      </c>
      <c r="BR109" s="918"/>
      <c r="BS109" s="918"/>
      <c r="BT109" s="918"/>
      <c r="BU109" s="919"/>
      <c r="BV109" s="920" t="s">
        <v>282</v>
      </c>
      <c r="BW109" s="918"/>
      <c r="BX109" s="918"/>
      <c r="BY109" s="918"/>
      <c r="BZ109" s="919"/>
      <c r="CA109" s="920" t="s">
        <v>281</v>
      </c>
      <c r="CB109" s="918"/>
      <c r="CC109" s="918"/>
      <c r="CD109" s="918"/>
      <c r="CE109" s="919"/>
      <c r="CF109" s="958" t="s">
        <v>390</v>
      </c>
      <c r="CG109" s="958"/>
      <c r="CH109" s="958"/>
      <c r="CI109" s="958"/>
      <c r="CJ109" s="958"/>
      <c r="CK109" s="920" t="s">
        <v>391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389</v>
      </c>
      <c r="DH109" s="918"/>
      <c r="DI109" s="918"/>
      <c r="DJ109" s="918"/>
      <c r="DK109" s="919"/>
      <c r="DL109" s="920" t="s">
        <v>282</v>
      </c>
      <c r="DM109" s="918"/>
      <c r="DN109" s="918"/>
      <c r="DO109" s="918"/>
      <c r="DP109" s="919"/>
      <c r="DQ109" s="920" t="s">
        <v>281</v>
      </c>
      <c r="DR109" s="918"/>
      <c r="DS109" s="918"/>
      <c r="DT109" s="918"/>
      <c r="DU109" s="919"/>
      <c r="DV109" s="920" t="s">
        <v>390</v>
      </c>
      <c r="DW109" s="918"/>
      <c r="DX109" s="918"/>
      <c r="DY109" s="918"/>
      <c r="DZ109" s="949"/>
    </row>
    <row r="110" spans="1:131" s="197" customFormat="1" ht="26.25" customHeight="1">
      <c r="A110" s="787" t="s">
        <v>392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2554994</v>
      </c>
      <c r="AB110" s="903"/>
      <c r="AC110" s="903"/>
      <c r="AD110" s="903"/>
      <c r="AE110" s="904"/>
      <c r="AF110" s="905">
        <v>2632520</v>
      </c>
      <c r="AG110" s="903"/>
      <c r="AH110" s="903"/>
      <c r="AI110" s="903"/>
      <c r="AJ110" s="904"/>
      <c r="AK110" s="905">
        <v>2517874</v>
      </c>
      <c r="AL110" s="903"/>
      <c r="AM110" s="903"/>
      <c r="AN110" s="903"/>
      <c r="AO110" s="904"/>
      <c r="AP110" s="906">
        <v>20.6</v>
      </c>
      <c r="AQ110" s="907"/>
      <c r="AR110" s="907"/>
      <c r="AS110" s="907"/>
      <c r="AT110" s="908"/>
      <c r="AU110" s="950" t="s">
        <v>60</v>
      </c>
      <c r="AV110" s="951"/>
      <c r="AW110" s="951"/>
      <c r="AX110" s="951"/>
      <c r="AY110" s="952"/>
      <c r="AZ110" s="846" t="s">
        <v>393</v>
      </c>
      <c r="BA110" s="788"/>
      <c r="BB110" s="788"/>
      <c r="BC110" s="788"/>
      <c r="BD110" s="788"/>
      <c r="BE110" s="788"/>
      <c r="BF110" s="788"/>
      <c r="BG110" s="788"/>
      <c r="BH110" s="788"/>
      <c r="BI110" s="788"/>
      <c r="BJ110" s="788"/>
      <c r="BK110" s="788"/>
      <c r="BL110" s="788"/>
      <c r="BM110" s="788"/>
      <c r="BN110" s="788"/>
      <c r="BO110" s="788"/>
      <c r="BP110" s="789"/>
      <c r="BQ110" s="829">
        <v>21161487</v>
      </c>
      <c r="BR110" s="830"/>
      <c r="BS110" s="830"/>
      <c r="BT110" s="830"/>
      <c r="BU110" s="830"/>
      <c r="BV110" s="830">
        <v>21565884</v>
      </c>
      <c r="BW110" s="830"/>
      <c r="BX110" s="830"/>
      <c r="BY110" s="830"/>
      <c r="BZ110" s="830"/>
      <c r="CA110" s="830">
        <v>21320571</v>
      </c>
      <c r="CB110" s="830"/>
      <c r="CC110" s="830"/>
      <c r="CD110" s="830"/>
      <c r="CE110" s="830"/>
      <c r="CF110" s="891">
        <v>174.3</v>
      </c>
      <c r="CG110" s="892"/>
      <c r="CH110" s="892"/>
      <c r="CI110" s="892"/>
      <c r="CJ110" s="892"/>
      <c r="CK110" s="946" t="s">
        <v>394</v>
      </c>
      <c r="CL110" s="894"/>
      <c r="CM110" s="899" t="s">
        <v>395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396</v>
      </c>
      <c r="DH110" s="830"/>
      <c r="DI110" s="830"/>
      <c r="DJ110" s="830"/>
      <c r="DK110" s="830"/>
      <c r="DL110" s="830" t="s">
        <v>396</v>
      </c>
      <c r="DM110" s="830"/>
      <c r="DN110" s="830"/>
      <c r="DO110" s="830"/>
      <c r="DP110" s="830"/>
      <c r="DQ110" s="830" t="s">
        <v>396</v>
      </c>
      <c r="DR110" s="830"/>
      <c r="DS110" s="830"/>
      <c r="DT110" s="830"/>
      <c r="DU110" s="830"/>
      <c r="DV110" s="831" t="s">
        <v>396</v>
      </c>
      <c r="DW110" s="831"/>
      <c r="DX110" s="831"/>
      <c r="DY110" s="831"/>
      <c r="DZ110" s="832"/>
    </row>
    <row r="111" spans="1:131" s="197" customFormat="1" ht="26.25" customHeight="1">
      <c r="A111" s="808" t="s">
        <v>397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398</v>
      </c>
      <c r="BA111" s="798"/>
      <c r="BB111" s="798"/>
      <c r="BC111" s="798"/>
      <c r="BD111" s="798"/>
      <c r="BE111" s="798"/>
      <c r="BF111" s="798"/>
      <c r="BG111" s="798"/>
      <c r="BH111" s="798"/>
      <c r="BI111" s="798"/>
      <c r="BJ111" s="798"/>
      <c r="BK111" s="798"/>
      <c r="BL111" s="798"/>
      <c r="BM111" s="798"/>
      <c r="BN111" s="798"/>
      <c r="BO111" s="798"/>
      <c r="BP111" s="799"/>
      <c r="BQ111" s="800">
        <v>504505</v>
      </c>
      <c r="BR111" s="801"/>
      <c r="BS111" s="801"/>
      <c r="BT111" s="801"/>
      <c r="BU111" s="801"/>
      <c r="BV111" s="801">
        <v>367244</v>
      </c>
      <c r="BW111" s="801"/>
      <c r="BX111" s="801"/>
      <c r="BY111" s="801"/>
      <c r="BZ111" s="801"/>
      <c r="CA111" s="801">
        <v>510369</v>
      </c>
      <c r="CB111" s="801"/>
      <c r="CC111" s="801"/>
      <c r="CD111" s="801"/>
      <c r="CE111" s="801"/>
      <c r="CF111" s="878">
        <v>4.2</v>
      </c>
      <c r="CG111" s="879"/>
      <c r="CH111" s="879"/>
      <c r="CI111" s="879"/>
      <c r="CJ111" s="879"/>
      <c r="CK111" s="947"/>
      <c r="CL111" s="896"/>
      <c r="CM111" s="833" t="s">
        <v>399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400</v>
      </c>
      <c r="B112" s="933"/>
      <c r="C112" s="798" t="s">
        <v>401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402</v>
      </c>
      <c r="AB112" s="814"/>
      <c r="AC112" s="814"/>
      <c r="AD112" s="814"/>
      <c r="AE112" s="815"/>
      <c r="AF112" s="816" t="s">
        <v>402</v>
      </c>
      <c r="AG112" s="814"/>
      <c r="AH112" s="814"/>
      <c r="AI112" s="814"/>
      <c r="AJ112" s="815"/>
      <c r="AK112" s="816" t="s">
        <v>402</v>
      </c>
      <c r="AL112" s="814"/>
      <c r="AM112" s="814"/>
      <c r="AN112" s="814"/>
      <c r="AO112" s="815"/>
      <c r="AP112" s="784" t="s">
        <v>402</v>
      </c>
      <c r="AQ112" s="785"/>
      <c r="AR112" s="785"/>
      <c r="AS112" s="785"/>
      <c r="AT112" s="786"/>
      <c r="AU112" s="953"/>
      <c r="AV112" s="954"/>
      <c r="AW112" s="954"/>
      <c r="AX112" s="954"/>
      <c r="AY112" s="955"/>
      <c r="AZ112" s="797" t="s">
        <v>403</v>
      </c>
      <c r="BA112" s="798"/>
      <c r="BB112" s="798"/>
      <c r="BC112" s="798"/>
      <c r="BD112" s="798"/>
      <c r="BE112" s="798"/>
      <c r="BF112" s="798"/>
      <c r="BG112" s="798"/>
      <c r="BH112" s="798"/>
      <c r="BI112" s="798"/>
      <c r="BJ112" s="798"/>
      <c r="BK112" s="798"/>
      <c r="BL112" s="798"/>
      <c r="BM112" s="798"/>
      <c r="BN112" s="798"/>
      <c r="BO112" s="798"/>
      <c r="BP112" s="799"/>
      <c r="BQ112" s="800">
        <v>8054563</v>
      </c>
      <c r="BR112" s="801"/>
      <c r="BS112" s="801"/>
      <c r="BT112" s="801"/>
      <c r="BU112" s="801"/>
      <c r="BV112" s="801">
        <v>7904048</v>
      </c>
      <c r="BW112" s="801"/>
      <c r="BX112" s="801"/>
      <c r="BY112" s="801"/>
      <c r="BZ112" s="801"/>
      <c r="CA112" s="801">
        <v>7815777</v>
      </c>
      <c r="CB112" s="801"/>
      <c r="CC112" s="801"/>
      <c r="CD112" s="801"/>
      <c r="CE112" s="801"/>
      <c r="CF112" s="878">
        <v>63.9</v>
      </c>
      <c r="CG112" s="879"/>
      <c r="CH112" s="879"/>
      <c r="CI112" s="879"/>
      <c r="CJ112" s="879"/>
      <c r="CK112" s="947"/>
      <c r="CL112" s="896"/>
      <c r="CM112" s="833" t="s">
        <v>404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402</v>
      </c>
      <c r="DH112" s="801"/>
      <c r="DI112" s="801"/>
      <c r="DJ112" s="801"/>
      <c r="DK112" s="801"/>
      <c r="DL112" s="801" t="s">
        <v>402</v>
      </c>
      <c r="DM112" s="801"/>
      <c r="DN112" s="801"/>
      <c r="DO112" s="801"/>
      <c r="DP112" s="801"/>
      <c r="DQ112" s="801" t="s">
        <v>402</v>
      </c>
      <c r="DR112" s="801"/>
      <c r="DS112" s="801"/>
      <c r="DT112" s="801"/>
      <c r="DU112" s="801"/>
      <c r="DV112" s="853" t="s">
        <v>402</v>
      </c>
      <c r="DW112" s="853"/>
      <c r="DX112" s="853"/>
      <c r="DY112" s="853"/>
      <c r="DZ112" s="854"/>
    </row>
    <row r="113" spans="1:130" s="197" customFormat="1" ht="26.25" customHeight="1">
      <c r="A113" s="934"/>
      <c r="B113" s="935"/>
      <c r="C113" s="798" t="s">
        <v>405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557244</v>
      </c>
      <c r="AB113" s="939"/>
      <c r="AC113" s="939"/>
      <c r="AD113" s="939"/>
      <c r="AE113" s="940"/>
      <c r="AF113" s="941">
        <v>588406</v>
      </c>
      <c r="AG113" s="939"/>
      <c r="AH113" s="939"/>
      <c r="AI113" s="939"/>
      <c r="AJ113" s="940"/>
      <c r="AK113" s="941">
        <v>613603</v>
      </c>
      <c r="AL113" s="939"/>
      <c r="AM113" s="939"/>
      <c r="AN113" s="939"/>
      <c r="AO113" s="940"/>
      <c r="AP113" s="942">
        <v>5</v>
      </c>
      <c r="AQ113" s="943"/>
      <c r="AR113" s="943"/>
      <c r="AS113" s="943"/>
      <c r="AT113" s="944"/>
      <c r="AU113" s="953"/>
      <c r="AV113" s="954"/>
      <c r="AW113" s="954"/>
      <c r="AX113" s="954"/>
      <c r="AY113" s="955"/>
      <c r="AZ113" s="797" t="s">
        <v>406</v>
      </c>
      <c r="BA113" s="798"/>
      <c r="BB113" s="798"/>
      <c r="BC113" s="798"/>
      <c r="BD113" s="798"/>
      <c r="BE113" s="798"/>
      <c r="BF113" s="798"/>
      <c r="BG113" s="798"/>
      <c r="BH113" s="798"/>
      <c r="BI113" s="798"/>
      <c r="BJ113" s="798"/>
      <c r="BK113" s="798"/>
      <c r="BL113" s="798"/>
      <c r="BM113" s="798"/>
      <c r="BN113" s="798"/>
      <c r="BO113" s="798"/>
      <c r="BP113" s="799"/>
      <c r="BQ113" s="800">
        <v>9037</v>
      </c>
      <c r="BR113" s="801"/>
      <c r="BS113" s="801"/>
      <c r="BT113" s="801"/>
      <c r="BU113" s="801"/>
      <c r="BV113" s="801">
        <v>6282</v>
      </c>
      <c r="BW113" s="801"/>
      <c r="BX113" s="801"/>
      <c r="BY113" s="801"/>
      <c r="BZ113" s="801"/>
      <c r="CA113" s="801">
        <v>4422</v>
      </c>
      <c r="CB113" s="801"/>
      <c r="CC113" s="801"/>
      <c r="CD113" s="801"/>
      <c r="CE113" s="801"/>
      <c r="CF113" s="878">
        <v>0</v>
      </c>
      <c r="CG113" s="879"/>
      <c r="CH113" s="879"/>
      <c r="CI113" s="879"/>
      <c r="CJ113" s="879"/>
      <c r="CK113" s="947"/>
      <c r="CL113" s="896"/>
      <c r="CM113" s="833" t="s">
        <v>407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402</v>
      </c>
      <c r="DH113" s="814"/>
      <c r="DI113" s="814"/>
      <c r="DJ113" s="814"/>
      <c r="DK113" s="815"/>
      <c r="DL113" s="816" t="s">
        <v>402</v>
      </c>
      <c r="DM113" s="814"/>
      <c r="DN113" s="814"/>
      <c r="DO113" s="814"/>
      <c r="DP113" s="815"/>
      <c r="DQ113" s="816" t="s">
        <v>402</v>
      </c>
      <c r="DR113" s="814"/>
      <c r="DS113" s="814"/>
      <c r="DT113" s="814"/>
      <c r="DU113" s="815"/>
      <c r="DV113" s="784" t="s">
        <v>402</v>
      </c>
      <c r="DW113" s="785"/>
      <c r="DX113" s="785"/>
      <c r="DY113" s="785"/>
      <c r="DZ113" s="786"/>
    </row>
    <row r="114" spans="1:130" s="197" customFormat="1" ht="26.25" customHeight="1">
      <c r="A114" s="934"/>
      <c r="B114" s="935"/>
      <c r="C114" s="798" t="s">
        <v>408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402</v>
      </c>
      <c r="AB114" s="814"/>
      <c r="AC114" s="814"/>
      <c r="AD114" s="814"/>
      <c r="AE114" s="815"/>
      <c r="AF114" s="816" t="s">
        <v>402</v>
      </c>
      <c r="AG114" s="814"/>
      <c r="AH114" s="814"/>
      <c r="AI114" s="814"/>
      <c r="AJ114" s="815"/>
      <c r="AK114" s="816" t="s">
        <v>402</v>
      </c>
      <c r="AL114" s="814"/>
      <c r="AM114" s="814"/>
      <c r="AN114" s="814"/>
      <c r="AO114" s="815"/>
      <c r="AP114" s="784" t="s">
        <v>402</v>
      </c>
      <c r="AQ114" s="785"/>
      <c r="AR114" s="785"/>
      <c r="AS114" s="785"/>
      <c r="AT114" s="786"/>
      <c r="AU114" s="953"/>
      <c r="AV114" s="954"/>
      <c r="AW114" s="954"/>
      <c r="AX114" s="954"/>
      <c r="AY114" s="955"/>
      <c r="AZ114" s="797" t="s">
        <v>409</v>
      </c>
      <c r="BA114" s="798"/>
      <c r="BB114" s="798"/>
      <c r="BC114" s="798"/>
      <c r="BD114" s="798"/>
      <c r="BE114" s="798"/>
      <c r="BF114" s="798"/>
      <c r="BG114" s="798"/>
      <c r="BH114" s="798"/>
      <c r="BI114" s="798"/>
      <c r="BJ114" s="798"/>
      <c r="BK114" s="798"/>
      <c r="BL114" s="798"/>
      <c r="BM114" s="798"/>
      <c r="BN114" s="798"/>
      <c r="BO114" s="798"/>
      <c r="BP114" s="799"/>
      <c r="BQ114" s="800">
        <v>3446966</v>
      </c>
      <c r="BR114" s="801"/>
      <c r="BS114" s="801"/>
      <c r="BT114" s="801"/>
      <c r="BU114" s="801"/>
      <c r="BV114" s="801">
        <v>3311169</v>
      </c>
      <c r="BW114" s="801"/>
      <c r="BX114" s="801"/>
      <c r="BY114" s="801"/>
      <c r="BZ114" s="801"/>
      <c r="CA114" s="801">
        <v>3120671</v>
      </c>
      <c r="CB114" s="801"/>
      <c r="CC114" s="801"/>
      <c r="CD114" s="801"/>
      <c r="CE114" s="801"/>
      <c r="CF114" s="878">
        <v>25.5</v>
      </c>
      <c r="CG114" s="879"/>
      <c r="CH114" s="879"/>
      <c r="CI114" s="879"/>
      <c r="CJ114" s="879"/>
      <c r="CK114" s="947"/>
      <c r="CL114" s="896"/>
      <c r="CM114" s="833" t="s">
        <v>410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402</v>
      </c>
      <c r="DH114" s="814"/>
      <c r="DI114" s="814"/>
      <c r="DJ114" s="814"/>
      <c r="DK114" s="815"/>
      <c r="DL114" s="816" t="s">
        <v>402</v>
      </c>
      <c r="DM114" s="814"/>
      <c r="DN114" s="814"/>
      <c r="DO114" s="814"/>
      <c r="DP114" s="815"/>
      <c r="DQ114" s="816" t="s">
        <v>402</v>
      </c>
      <c r="DR114" s="814"/>
      <c r="DS114" s="814"/>
      <c r="DT114" s="814"/>
      <c r="DU114" s="815"/>
      <c r="DV114" s="784" t="s">
        <v>402</v>
      </c>
      <c r="DW114" s="785"/>
      <c r="DX114" s="785"/>
      <c r="DY114" s="785"/>
      <c r="DZ114" s="786"/>
    </row>
    <row r="115" spans="1:130" s="197" customFormat="1" ht="26.25" customHeight="1">
      <c r="A115" s="934"/>
      <c r="B115" s="935"/>
      <c r="C115" s="798" t="s">
        <v>411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7049</v>
      </c>
      <c r="AB115" s="939"/>
      <c r="AC115" s="939"/>
      <c r="AD115" s="939"/>
      <c r="AE115" s="940"/>
      <c r="AF115" s="941">
        <v>6877</v>
      </c>
      <c r="AG115" s="939"/>
      <c r="AH115" s="939"/>
      <c r="AI115" s="939"/>
      <c r="AJ115" s="940"/>
      <c r="AK115" s="941">
        <v>6904</v>
      </c>
      <c r="AL115" s="939"/>
      <c r="AM115" s="939"/>
      <c r="AN115" s="939"/>
      <c r="AO115" s="940"/>
      <c r="AP115" s="942">
        <v>0.1</v>
      </c>
      <c r="AQ115" s="943"/>
      <c r="AR115" s="943"/>
      <c r="AS115" s="943"/>
      <c r="AT115" s="944"/>
      <c r="AU115" s="953"/>
      <c r="AV115" s="954"/>
      <c r="AW115" s="954"/>
      <c r="AX115" s="954"/>
      <c r="AY115" s="955"/>
      <c r="AZ115" s="797" t="s">
        <v>412</v>
      </c>
      <c r="BA115" s="798"/>
      <c r="BB115" s="798"/>
      <c r="BC115" s="798"/>
      <c r="BD115" s="798"/>
      <c r="BE115" s="798"/>
      <c r="BF115" s="798"/>
      <c r="BG115" s="798"/>
      <c r="BH115" s="798"/>
      <c r="BI115" s="798"/>
      <c r="BJ115" s="798"/>
      <c r="BK115" s="798"/>
      <c r="BL115" s="798"/>
      <c r="BM115" s="798"/>
      <c r="BN115" s="798"/>
      <c r="BO115" s="798"/>
      <c r="BP115" s="799"/>
      <c r="BQ115" s="800" t="s">
        <v>402</v>
      </c>
      <c r="BR115" s="801"/>
      <c r="BS115" s="801"/>
      <c r="BT115" s="801"/>
      <c r="BU115" s="801"/>
      <c r="BV115" s="801" t="s">
        <v>402</v>
      </c>
      <c r="BW115" s="801"/>
      <c r="BX115" s="801"/>
      <c r="BY115" s="801"/>
      <c r="BZ115" s="801"/>
      <c r="CA115" s="801" t="s">
        <v>402</v>
      </c>
      <c r="CB115" s="801"/>
      <c r="CC115" s="801"/>
      <c r="CD115" s="801"/>
      <c r="CE115" s="801"/>
      <c r="CF115" s="878" t="s">
        <v>402</v>
      </c>
      <c r="CG115" s="879"/>
      <c r="CH115" s="879"/>
      <c r="CI115" s="879"/>
      <c r="CJ115" s="879"/>
      <c r="CK115" s="947"/>
      <c r="CL115" s="896"/>
      <c r="CM115" s="797" t="s">
        <v>413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422165</v>
      </c>
      <c r="DH115" s="814"/>
      <c r="DI115" s="814"/>
      <c r="DJ115" s="814"/>
      <c r="DK115" s="815"/>
      <c r="DL115" s="816">
        <v>298274</v>
      </c>
      <c r="DM115" s="814"/>
      <c r="DN115" s="814"/>
      <c r="DO115" s="814"/>
      <c r="DP115" s="815"/>
      <c r="DQ115" s="816">
        <v>454769</v>
      </c>
      <c r="DR115" s="814"/>
      <c r="DS115" s="814"/>
      <c r="DT115" s="814"/>
      <c r="DU115" s="815"/>
      <c r="DV115" s="784">
        <v>3.7</v>
      </c>
      <c r="DW115" s="785"/>
      <c r="DX115" s="785"/>
      <c r="DY115" s="785"/>
      <c r="DZ115" s="786"/>
    </row>
    <row r="116" spans="1:130" s="197" customFormat="1" ht="26.25" customHeight="1">
      <c r="A116" s="936"/>
      <c r="B116" s="937"/>
      <c r="C116" s="876" t="s">
        <v>414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402</v>
      </c>
      <c r="AB116" s="814"/>
      <c r="AC116" s="814"/>
      <c r="AD116" s="814"/>
      <c r="AE116" s="815"/>
      <c r="AF116" s="816" t="s">
        <v>402</v>
      </c>
      <c r="AG116" s="814"/>
      <c r="AH116" s="814"/>
      <c r="AI116" s="814"/>
      <c r="AJ116" s="815"/>
      <c r="AK116" s="816" t="s">
        <v>402</v>
      </c>
      <c r="AL116" s="814"/>
      <c r="AM116" s="814"/>
      <c r="AN116" s="814"/>
      <c r="AO116" s="815"/>
      <c r="AP116" s="784" t="s">
        <v>402</v>
      </c>
      <c r="AQ116" s="785"/>
      <c r="AR116" s="785"/>
      <c r="AS116" s="785"/>
      <c r="AT116" s="786"/>
      <c r="AU116" s="953"/>
      <c r="AV116" s="954"/>
      <c r="AW116" s="954"/>
      <c r="AX116" s="954"/>
      <c r="AY116" s="955"/>
      <c r="AZ116" s="797" t="s">
        <v>415</v>
      </c>
      <c r="BA116" s="798"/>
      <c r="BB116" s="798"/>
      <c r="BC116" s="798"/>
      <c r="BD116" s="798"/>
      <c r="BE116" s="798"/>
      <c r="BF116" s="798"/>
      <c r="BG116" s="798"/>
      <c r="BH116" s="798"/>
      <c r="BI116" s="798"/>
      <c r="BJ116" s="798"/>
      <c r="BK116" s="798"/>
      <c r="BL116" s="798"/>
      <c r="BM116" s="798"/>
      <c r="BN116" s="798"/>
      <c r="BO116" s="798"/>
      <c r="BP116" s="799"/>
      <c r="BQ116" s="800" t="s">
        <v>402</v>
      </c>
      <c r="BR116" s="801"/>
      <c r="BS116" s="801"/>
      <c r="BT116" s="801"/>
      <c r="BU116" s="801"/>
      <c r="BV116" s="801" t="s">
        <v>402</v>
      </c>
      <c r="BW116" s="801"/>
      <c r="BX116" s="801"/>
      <c r="BY116" s="801"/>
      <c r="BZ116" s="801"/>
      <c r="CA116" s="801" t="s">
        <v>402</v>
      </c>
      <c r="CB116" s="801"/>
      <c r="CC116" s="801"/>
      <c r="CD116" s="801"/>
      <c r="CE116" s="801"/>
      <c r="CF116" s="878" t="s">
        <v>402</v>
      </c>
      <c r="CG116" s="879"/>
      <c r="CH116" s="879"/>
      <c r="CI116" s="879"/>
      <c r="CJ116" s="879"/>
      <c r="CK116" s="947"/>
      <c r="CL116" s="896"/>
      <c r="CM116" s="833" t="s">
        <v>416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82340</v>
      </c>
      <c r="DH116" s="814"/>
      <c r="DI116" s="814"/>
      <c r="DJ116" s="814"/>
      <c r="DK116" s="815"/>
      <c r="DL116" s="816">
        <v>68970</v>
      </c>
      <c r="DM116" s="814"/>
      <c r="DN116" s="814"/>
      <c r="DO116" s="814"/>
      <c r="DP116" s="815"/>
      <c r="DQ116" s="816">
        <v>55600</v>
      </c>
      <c r="DR116" s="814"/>
      <c r="DS116" s="814"/>
      <c r="DT116" s="814"/>
      <c r="DU116" s="815"/>
      <c r="DV116" s="784">
        <v>0.5</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417</v>
      </c>
      <c r="Z117" s="919"/>
      <c r="AA117" s="924">
        <v>3119287</v>
      </c>
      <c r="AB117" s="925"/>
      <c r="AC117" s="925"/>
      <c r="AD117" s="925"/>
      <c r="AE117" s="926"/>
      <c r="AF117" s="928">
        <v>3227803</v>
      </c>
      <c r="AG117" s="925"/>
      <c r="AH117" s="925"/>
      <c r="AI117" s="925"/>
      <c r="AJ117" s="926"/>
      <c r="AK117" s="928">
        <v>3138381</v>
      </c>
      <c r="AL117" s="925"/>
      <c r="AM117" s="925"/>
      <c r="AN117" s="925"/>
      <c r="AO117" s="926"/>
      <c r="AP117" s="929"/>
      <c r="AQ117" s="930"/>
      <c r="AR117" s="930"/>
      <c r="AS117" s="930"/>
      <c r="AT117" s="931"/>
      <c r="AU117" s="953"/>
      <c r="AV117" s="954"/>
      <c r="AW117" s="954"/>
      <c r="AX117" s="954"/>
      <c r="AY117" s="955"/>
      <c r="AZ117" s="875" t="s">
        <v>418</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419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389</v>
      </c>
      <c r="AB118" s="918"/>
      <c r="AC118" s="918"/>
      <c r="AD118" s="918"/>
      <c r="AE118" s="919"/>
      <c r="AF118" s="920" t="s">
        <v>282</v>
      </c>
      <c r="AG118" s="918"/>
      <c r="AH118" s="918"/>
      <c r="AI118" s="918"/>
      <c r="AJ118" s="919"/>
      <c r="AK118" s="920" t="s">
        <v>281</v>
      </c>
      <c r="AL118" s="918"/>
      <c r="AM118" s="918"/>
      <c r="AN118" s="918"/>
      <c r="AO118" s="919"/>
      <c r="AP118" s="921" t="s">
        <v>390</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420</v>
      </c>
      <c r="BP118" s="868"/>
      <c r="BQ118" s="887">
        <v>33176558</v>
      </c>
      <c r="BR118" s="888"/>
      <c r="BS118" s="888"/>
      <c r="BT118" s="888"/>
      <c r="BU118" s="888"/>
      <c r="BV118" s="888">
        <v>33154627</v>
      </c>
      <c r="BW118" s="888"/>
      <c r="BX118" s="888"/>
      <c r="BY118" s="888"/>
      <c r="BZ118" s="888"/>
      <c r="CA118" s="888">
        <v>32771810</v>
      </c>
      <c r="CB118" s="888"/>
      <c r="CC118" s="888"/>
      <c r="CD118" s="888"/>
      <c r="CE118" s="888"/>
      <c r="CF118" s="773"/>
      <c r="CG118" s="774"/>
      <c r="CH118" s="774"/>
      <c r="CI118" s="774"/>
      <c r="CJ118" s="871"/>
      <c r="CK118" s="947"/>
      <c r="CL118" s="896"/>
      <c r="CM118" s="833" t="s">
        <v>421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394</v>
      </c>
      <c r="B119" s="894"/>
      <c r="C119" s="899" t="s">
        <v>395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422</v>
      </c>
      <c r="AV119" s="910"/>
      <c r="AW119" s="910"/>
      <c r="AX119" s="910"/>
      <c r="AY119" s="911"/>
      <c r="AZ119" s="846" t="s">
        <v>423</v>
      </c>
      <c r="BA119" s="788"/>
      <c r="BB119" s="788"/>
      <c r="BC119" s="788"/>
      <c r="BD119" s="788"/>
      <c r="BE119" s="788"/>
      <c r="BF119" s="788"/>
      <c r="BG119" s="788"/>
      <c r="BH119" s="788"/>
      <c r="BI119" s="788"/>
      <c r="BJ119" s="788"/>
      <c r="BK119" s="788"/>
      <c r="BL119" s="788"/>
      <c r="BM119" s="788"/>
      <c r="BN119" s="788"/>
      <c r="BO119" s="788"/>
      <c r="BP119" s="789"/>
      <c r="BQ119" s="829">
        <v>7460622</v>
      </c>
      <c r="BR119" s="830"/>
      <c r="BS119" s="830"/>
      <c r="BT119" s="830"/>
      <c r="BU119" s="830"/>
      <c r="BV119" s="830">
        <v>7194715</v>
      </c>
      <c r="BW119" s="830"/>
      <c r="BX119" s="830"/>
      <c r="BY119" s="830"/>
      <c r="BZ119" s="830"/>
      <c r="CA119" s="830">
        <v>7130286</v>
      </c>
      <c r="CB119" s="830"/>
      <c r="CC119" s="830"/>
      <c r="CD119" s="830"/>
      <c r="CE119" s="830"/>
      <c r="CF119" s="891">
        <v>58.3</v>
      </c>
      <c r="CG119" s="892"/>
      <c r="CH119" s="892"/>
      <c r="CI119" s="892"/>
      <c r="CJ119" s="892"/>
      <c r="CK119" s="948"/>
      <c r="CL119" s="898"/>
      <c r="CM119" s="855" t="s">
        <v>424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399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425</v>
      </c>
      <c r="BA120" s="798"/>
      <c r="BB120" s="798"/>
      <c r="BC120" s="798"/>
      <c r="BD120" s="798"/>
      <c r="BE120" s="798"/>
      <c r="BF120" s="798"/>
      <c r="BG120" s="798"/>
      <c r="BH120" s="798"/>
      <c r="BI120" s="798"/>
      <c r="BJ120" s="798"/>
      <c r="BK120" s="798"/>
      <c r="BL120" s="798"/>
      <c r="BM120" s="798"/>
      <c r="BN120" s="798"/>
      <c r="BO120" s="798"/>
      <c r="BP120" s="799"/>
      <c r="BQ120" s="800">
        <v>5708814</v>
      </c>
      <c r="BR120" s="801"/>
      <c r="BS120" s="801"/>
      <c r="BT120" s="801"/>
      <c r="BU120" s="801"/>
      <c r="BV120" s="801">
        <v>5467409</v>
      </c>
      <c r="BW120" s="801"/>
      <c r="BX120" s="801"/>
      <c r="BY120" s="801"/>
      <c r="BZ120" s="801"/>
      <c r="CA120" s="801">
        <v>5358106</v>
      </c>
      <c r="CB120" s="801"/>
      <c r="CC120" s="801"/>
      <c r="CD120" s="801"/>
      <c r="CE120" s="801"/>
      <c r="CF120" s="878">
        <v>43.8</v>
      </c>
      <c r="CG120" s="879"/>
      <c r="CH120" s="879"/>
      <c r="CI120" s="879"/>
      <c r="CJ120" s="879"/>
      <c r="CK120" s="880" t="s">
        <v>426</v>
      </c>
      <c r="CL120" s="840"/>
      <c r="CM120" s="840"/>
      <c r="CN120" s="840"/>
      <c r="CO120" s="841"/>
      <c r="CP120" s="884" t="s">
        <v>373</v>
      </c>
      <c r="CQ120" s="885"/>
      <c r="CR120" s="885"/>
      <c r="CS120" s="885"/>
      <c r="CT120" s="885"/>
      <c r="CU120" s="885"/>
      <c r="CV120" s="885"/>
      <c r="CW120" s="885"/>
      <c r="CX120" s="885"/>
      <c r="CY120" s="885"/>
      <c r="CZ120" s="885"/>
      <c r="DA120" s="885"/>
      <c r="DB120" s="885"/>
      <c r="DC120" s="885"/>
      <c r="DD120" s="885"/>
      <c r="DE120" s="885"/>
      <c r="DF120" s="886"/>
      <c r="DG120" s="829">
        <v>7731683</v>
      </c>
      <c r="DH120" s="830"/>
      <c r="DI120" s="830"/>
      <c r="DJ120" s="830"/>
      <c r="DK120" s="830"/>
      <c r="DL120" s="830">
        <v>7574802</v>
      </c>
      <c r="DM120" s="830"/>
      <c r="DN120" s="830"/>
      <c r="DO120" s="830"/>
      <c r="DP120" s="830"/>
      <c r="DQ120" s="830">
        <v>7509468</v>
      </c>
      <c r="DR120" s="830"/>
      <c r="DS120" s="830"/>
      <c r="DT120" s="830"/>
      <c r="DU120" s="830"/>
      <c r="DV120" s="831">
        <v>61.4</v>
      </c>
      <c r="DW120" s="831"/>
      <c r="DX120" s="831"/>
      <c r="DY120" s="831"/>
      <c r="DZ120" s="832"/>
    </row>
    <row r="121" spans="1:130" s="197" customFormat="1" ht="26.25" customHeight="1">
      <c r="A121" s="895"/>
      <c r="B121" s="896"/>
      <c r="C121" s="872" t="s">
        <v>427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428</v>
      </c>
      <c r="BA121" s="876"/>
      <c r="BB121" s="876"/>
      <c r="BC121" s="876"/>
      <c r="BD121" s="876"/>
      <c r="BE121" s="876"/>
      <c r="BF121" s="876"/>
      <c r="BG121" s="876"/>
      <c r="BH121" s="876"/>
      <c r="BI121" s="876"/>
      <c r="BJ121" s="876"/>
      <c r="BK121" s="876"/>
      <c r="BL121" s="876"/>
      <c r="BM121" s="876"/>
      <c r="BN121" s="876"/>
      <c r="BO121" s="876"/>
      <c r="BP121" s="877"/>
      <c r="BQ121" s="887">
        <v>23287871</v>
      </c>
      <c r="BR121" s="888"/>
      <c r="BS121" s="888"/>
      <c r="BT121" s="888"/>
      <c r="BU121" s="888"/>
      <c r="BV121" s="888">
        <v>22924232</v>
      </c>
      <c r="BW121" s="888"/>
      <c r="BX121" s="888"/>
      <c r="BY121" s="888"/>
      <c r="BZ121" s="888"/>
      <c r="CA121" s="888">
        <v>22709150</v>
      </c>
      <c r="CB121" s="888"/>
      <c r="CC121" s="888"/>
      <c r="CD121" s="888"/>
      <c r="CE121" s="888"/>
      <c r="CF121" s="889">
        <v>185.7</v>
      </c>
      <c r="CG121" s="890"/>
      <c r="CH121" s="890"/>
      <c r="CI121" s="890"/>
      <c r="CJ121" s="890"/>
      <c r="CK121" s="881"/>
      <c r="CL121" s="842"/>
      <c r="CM121" s="842"/>
      <c r="CN121" s="842"/>
      <c r="CO121" s="843"/>
      <c r="CP121" s="858" t="s">
        <v>374</v>
      </c>
      <c r="CQ121" s="859"/>
      <c r="CR121" s="859"/>
      <c r="CS121" s="859"/>
      <c r="CT121" s="859"/>
      <c r="CU121" s="859"/>
      <c r="CV121" s="859"/>
      <c r="CW121" s="859"/>
      <c r="CX121" s="859"/>
      <c r="CY121" s="859"/>
      <c r="CZ121" s="859"/>
      <c r="DA121" s="859"/>
      <c r="DB121" s="859"/>
      <c r="DC121" s="859"/>
      <c r="DD121" s="859"/>
      <c r="DE121" s="859"/>
      <c r="DF121" s="860"/>
      <c r="DG121" s="800">
        <v>322880</v>
      </c>
      <c r="DH121" s="801"/>
      <c r="DI121" s="801"/>
      <c r="DJ121" s="801"/>
      <c r="DK121" s="801"/>
      <c r="DL121" s="801">
        <v>329246</v>
      </c>
      <c r="DM121" s="801"/>
      <c r="DN121" s="801"/>
      <c r="DO121" s="801"/>
      <c r="DP121" s="801"/>
      <c r="DQ121" s="801">
        <v>306309</v>
      </c>
      <c r="DR121" s="801"/>
      <c r="DS121" s="801"/>
      <c r="DT121" s="801"/>
      <c r="DU121" s="801"/>
      <c r="DV121" s="853">
        <v>2.5</v>
      </c>
      <c r="DW121" s="853"/>
      <c r="DX121" s="853"/>
      <c r="DY121" s="853"/>
      <c r="DZ121" s="854"/>
    </row>
    <row r="122" spans="1:130" s="197" customFormat="1" ht="26.25" customHeight="1">
      <c r="A122" s="895"/>
      <c r="B122" s="896"/>
      <c r="C122" s="833" t="s">
        <v>410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429</v>
      </c>
      <c r="BP122" s="868"/>
      <c r="BQ122" s="869">
        <v>36457307</v>
      </c>
      <c r="BR122" s="870"/>
      <c r="BS122" s="870"/>
      <c r="BT122" s="870"/>
      <c r="BU122" s="870"/>
      <c r="BV122" s="870">
        <v>35586356</v>
      </c>
      <c r="BW122" s="870"/>
      <c r="BX122" s="870"/>
      <c r="BY122" s="870"/>
      <c r="BZ122" s="870"/>
      <c r="CA122" s="870">
        <v>35197542</v>
      </c>
      <c r="CB122" s="870"/>
      <c r="CC122" s="870"/>
      <c r="CD122" s="870"/>
      <c r="CE122" s="870"/>
      <c r="CF122" s="773"/>
      <c r="CG122" s="774"/>
      <c r="CH122" s="774"/>
      <c r="CI122" s="774"/>
      <c r="CJ122" s="871"/>
      <c r="CK122" s="881"/>
      <c r="CL122" s="842"/>
      <c r="CM122" s="842"/>
      <c r="CN122" s="842"/>
      <c r="CO122" s="843"/>
      <c r="CP122" s="858" t="s">
        <v>372</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416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4370</v>
      </c>
      <c r="AB123" s="814"/>
      <c r="AC123" s="814"/>
      <c r="AD123" s="814"/>
      <c r="AE123" s="815"/>
      <c r="AF123" s="816">
        <v>4370</v>
      </c>
      <c r="AG123" s="814"/>
      <c r="AH123" s="814"/>
      <c r="AI123" s="814"/>
      <c r="AJ123" s="815"/>
      <c r="AK123" s="816">
        <v>4370</v>
      </c>
      <c r="AL123" s="814"/>
      <c r="AM123" s="814"/>
      <c r="AN123" s="814"/>
      <c r="AO123" s="815"/>
      <c r="AP123" s="784">
        <v>0</v>
      </c>
      <c r="AQ123" s="785"/>
      <c r="AR123" s="785"/>
      <c r="AS123" s="785"/>
      <c r="AT123" s="786"/>
      <c r="AU123" s="864" t="s">
        <v>430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419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431</v>
      </c>
      <c r="AB124" s="814"/>
      <c r="AC124" s="814"/>
      <c r="AD124" s="814"/>
      <c r="AE124" s="815"/>
      <c r="AF124" s="816" t="s">
        <v>431</v>
      </c>
      <c r="AG124" s="814"/>
      <c r="AH124" s="814"/>
      <c r="AI124" s="814"/>
      <c r="AJ124" s="815"/>
      <c r="AK124" s="816" t="s">
        <v>431</v>
      </c>
      <c r="AL124" s="814"/>
      <c r="AM124" s="814"/>
      <c r="AN124" s="814"/>
      <c r="AO124" s="815"/>
      <c r="AP124" s="784" t="s">
        <v>431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432</v>
      </c>
      <c r="CQ124" s="859"/>
      <c r="CR124" s="859"/>
      <c r="CS124" s="859"/>
      <c r="CT124" s="859"/>
      <c r="CU124" s="859"/>
      <c r="CV124" s="859"/>
      <c r="CW124" s="859"/>
      <c r="CX124" s="859"/>
      <c r="CY124" s="859"/>
      <c r="CZ124" s="859"/>
      <c r="DA124" s="859"/>
      <c r="DB124" s="859"/>
      <c r="DC124" s="859"/>
      <c r="DD124" s="859"/>
      <c r="DE124" s="859"/>
      <c r="DF124" s="860"/>
      <c r="DG124" s="746" t="s">
        <v>431</v>
      </c>
      <c r="DH124" s="747"/>
      <c r="DI124" s="747"/>
      <c r="DJ124" s="747"/>
      <c r="DK124" s="748"/>
      <c r="DL124" s="749" t="s">
        <v>431</v>
      </c>
      <c r="DM124" s="747"/>
      <c r="DN124" s="747"/>
      <c r="DO124" s="747"/>
      <c r="DP124" s="748"/>
      <c r="DQ124" s="749" t="s">
        <v>431</v>
      </c>
      <c r="DR124" s="747"/>
      <c r="DS124" s="747"/>
      <c r="DT124" s="747"/>
      <c r="DU124" s="748"/>
      <c r="DV124" s="837" t="s">
        <v>431</v>
      </c>
      <c r="DW124" s="838"/>
      <c r="DX124" s="838"/>
      <c r="DY124" s="838"/>
      <c r="DZ124" s="839"/>
    </row>
    <row r="125" spans="1:130" s="197" customFormat="1" ht="26.25" customHeight="1" thickBot="1">
      <c r="A125" s="895"/>
      <c r="B125" s="896"/>
      <c r="C125" s="833" t="s">
        <v>421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431</v>
      </c>
      <c r="AB125" s="814"/>
      <c r="AC125" s="814"/>
      <c r="AD125" s="814"/>
      <c r="AE125" s="815"/>
      <c r="AF125" s="816" t="s">
        <v>431</v>
      </c>
      <c r="AG125" s="814"/>
      <c r="AH125" s="814"/>
      <c r="AI125" s="814"/>
      <c r="AJ125" s="815"/>
      <c r="AK125" s="816" t="s">
        <v>431</v>
      </c>
      <c r="AL125" s="814"/>
      <c r="AM125" s="814"/>
      <c r="AN125" s="814"/>
      <c r="AO125" s="815"/>
      <c r="AP125" s="784" t="s">
        <v>431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433</v>
      </c>
      <c r="CL125" s="840"/>
      <c r="CM125" s="840"/>
      <c r="CN125" s="840"/>
      <c r="CO125" s="841"/>
      <c r="CP125" s="846" t="s">
        <v>434</v>
      </c>
      <c r="CQ125" s="788"/>
      <c r="CR125" s="788"/>
      <c r="CS125" s="788"/>
      <c r="CT125" s="788"/>
      <c r="CU125" s="788"/>
      <c r="CV125" s="788"/>
      <c r="CW125" s="788"/>
      <c r="CX125" s="788"/>
      <c r="CY125" s="788"/>
      <c r="CZ125" s="788"/>
      <c r="DA125" s="788"/>
      <c r="DB125" s="788"/>
      <c r="DC125" s="788"/>
      <c r="DD125" s="788"/>
      <c r="DE125" s="788"/>
      <c r="DF125" s="789"/>
      <c r="DG125" s="829" t="s">
        <v>431</v>
      </c>
      <c r="DH125" s="830"/>
      <c r="DI125" s="830"/>
      <c r="DJ125" s="830"/>
      <c r="DK125" s="830"/>
      <c r="DL125" s="830" t="s">
        <v>431</v>
      </c>
      <c r="DM125" s="830"/>
      <c r="DN125" s="830"/>
      <c r="DO125" s="830"/>
      <c r="DP125" s="830"/>
      <c r="DQ125" s="830" t="s">
        <v>431</v>
      </c>
      <c r="DR125" s="830"/>
      <c r="DS125" s="830"/>
      <c r="DT125" s="830"/>
      <c r="DU125" s="830"/>
      <c r="DV125" s="831" t="s">
        <v>431</v>
      </c>
      <c r="DW125" s="831"/>
      <c r="DX125" s="831"/>
      <c r="DY125" s="831"/>
      <c r="DZ125" s="832"/>
    </row>
    <row r="126" spans="1:130" s="197" customFormat="1" ht="26.25" customHeight="1">
      <c r="A126" s="895"/>
      <c r="B126" s="896"/>
      <c r="C126" s="833" t="s">
        <v>424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431</v>
      </c>
      <c r="AB126" s="814"/>
      <c r="AC126" s="814"/>
      <c r="AD126" s="814"/>
      <c r="AE126" s="815"/>
      <c r="AF126" s="816" t="s">
        <v>431</v>
      </c>
      <c r="AG126" s="814"/>
      <c r="AH126" s="814"/>
      <c r="AI126" s="814"/>
      <c r="AJ126" s="815"/>
      <c r="AK126" s="816" t="s">
        <v>431</v>
      </c>
      <c r="AL126" s="814"/>
      <c r="AM126" s="814"/>
      <c r="AN126" s="814"/>
      <c r="AO126" s="815"/>
      <c r="AP126" s="784" t="s">
        <v>431</v>
      </c>
      <c r="AQ126" s="785"/>
      <c r="AR126" s="785"/>
      <c r="AS126" s="785"/>
      <c r="AT126" s="786"/>
      <c r="AU126" s="233"/>
      <c r="AV126" s="233"/>
      <c r="AW126" s="233"/>
      <c r="AX126" s="836" t="s">
        <v>435</v>
      </c>
      <c r="AY126" s="794"/>
      <c r="AZ126" s="794"/>
      <c r="BA126" s="794"/>
      <c r="BB126" s="794"/>
      <c r="BC126" s="794"/>
      <c r="BD126" s="794"/>
      <c r="BE126" s="795"/>
      <c r="BF126" s="793" t="s">
        <v>436</v>
      </c>
      <c r="BG126" s="794"/>
      <c r="BH126" s="794"/>
      <c r="BI126" s="794"/>
      <c r="BJ126" s="794"/>
      <c r="BK126" s="794"/>
      <c r="BL126" s="795"/>
      <c r="BM126" s="793" t="s">
        <v>437</v>
      </c>
      <c r="BN126" s="794"/>
      <c r="BO126" s="794"/>
      <c r="BP126" s="794"/>
      <c r="BQ126" s="794"/>
      <c r="BR126" s="794"/>
      <c r="BS126" s="795"/>
      <c r="BT126" s="793" t="s">
        <v>438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439</v>
      </c>
      <c r="CQ126" s="798"/>
      <c r="CR126" s="798"/>
      <c r="CS126" s="798"/>
      <c r="CT126" s="798"/>
      <c r="CU126" s="798"/>
      <c r="CV126" s="798"/>
      <c r="CW126" s="798"/>
      <c r="CX126" s="798"/>
      <c r="CY126" s="798"/>
      <c r="CZ126" s="798"/>
      <c r="DA126" s="798"/>
      <c r="DB126" s="798"/>
      <c r="DC126" s="798"/>
      <c r="DD126" s="798"/>
      <c r="DE126" s="798"/>
      <c r="DF126" s="799"/>
      <c r="DG126" s="800" t="s">
        <v>431</v>
      </c>
      <c r="DH126" s="801"/>
      <c r="DI126" s="801"/>
      <c r="DJ126" s="801"/>
      <c r="DK126" s="801"/>
      <c r="DL126" s="801" t="s">
        <v>431</v>
      </c>
      <c r="DM126" s="801"/>
      <c r="DN126" s="801"/>
      <c r="DO126" s="801"/>
      <c r="DP126" s="801"/>
      <c r="DQ126" s="801" t="s">
        <v>431</v>
      </c>
      <c r="DR126" s="801"/>
      <c r="DS126" s="801"/>
      <c r="DT126" s="801"/>
      <c r="DU126" s="801"/>
      <c r="DV126" s="853" t="s">
        <v>431</v>
      </c>
      <c r="DW126" s="853"/>
      <c r="DX126" s="853"/>
      <c r="DY126" s="853"/>
      <c r="DZ126" s="854"/>
    </row>
    <row r="127" spans="1:130" s="197" customFormat="1" ht="26.25" customHeight="1" thickBot="1">
      <c r="A127" s="897"/>
      <c r="B127" s="898"/>
      <c r="C127" s="855" t="s">
        <v>440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2679</v>
      </c>
      <c r="AB127" s="814"/>
      <c r="AC127" s="814"/>
      <c r="AD127" s="814"/>
      <c r="AE127" s="815"/>
      <c r="AF127" s="816">
        <v>2507</v>
      </c>
      <c r="AG127" s="814"/>
      <c r="AH127" s="814"/>
      <c r="AI127" s="814"/>
      <c r="AJ127" s="815"/>
      <c r="AK127" s="816">
        <v>2534</v>
      </c>
      <c r="AL127" s="814"/>
      <c r="AM127" s="814"/>
      <c r="AN127" s="814"/>
      <c r="AO127" s="815"/>
      <c r="AP127" s="784">
        <v>0</v>
      </c>
      <c r="AQ127" s="785"/>
      <c r="AR127" s="785"/>
      <c r="AS127" s="785"/>
      <c r="AT127" s="786"/>
      <c r="AU127" s="233"/>
      <c r="AV127" s="233"/>
      <c r="AW127" s="233"/>
      <c r="AX127" s="787" t="s">
        <v>441</v>
      </c>
      <c r="AY127" s="788"/>
      <c r="AZ127" s="788"/>
      <c r="BA127" s="788"/>
      <c r="BB127" s="788"/>
      <c r="BC127" s="788"/>
      <c r="BD127" s="788"/>
      <c r="BE127" s="789"/>
      <c r="BF127" s="790" t="s">
        <v>431</v>
      </c>
      <c r="BG127" s="791"/>
      <c r="BH127" s="791"/>
      <c r="BI127" s="791"/>
      <c r="BJ127" s="791"/>
      <c r="BK127" s="791"/>
      <c r="BL127" s="792"/>
      <c r="BM127" s="790">
        <v>12.84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442</v>
      </c>
      <c r="CQ127" s="782"/>
      <c r="CR127" s="782"/>
      <c r="CS127" s="782"/>
      <c r="CT127" s="782"/>
      <c r="CU127" s="782"/>
      <c r="CV127" s="782"/>
      <c r="CW127" s="782"/>
      <c r="CX127" s="782"/>
      <c r="CY127" s="782"/>
      <c r="CZ127" s="782"/>
      <c r="DA127" s="782"/>
      <c r="DB127" s="782"/>
      <c r="DC127" s="782"/>
      <c r="DD127" s="782"/>
      <c r="DE127" s="782"/>
      <c r="DF127" s="783"/>
      <c r="DG127" s="849" t="s">
        <v>443</v>
      </c>
      <c r="DH127" s="850"/>
      <c r="DI127" s="850"/>
      <c r="DJ127" s="850"/>
      <c r="DK127" s="850"/>
      <c r="DL127" s="850" t="s">
        <v>444</v>
      </c>
      <c r="DM127" s="850"/>
      <c r="DN127" s="850"/>
      <c r="DO127" s="850"/>
      <c r="DP127" s="850"/>
      <c r="DQ127" s="850" t="s">
        <v>444</v>
      </c>
      <c r="DR127" s="850"/>
      <c r="DS127" s="850"/>
      <c r="DT127" s="850"/>
      <c r="DU127" s="850"/>
      <c r="DV127" s="851" t="s">
        <v>444</v>
      </c>
      <c r="DW127" s="851"/>
      <c r="DX127" s="851"/>
      <c r="DY127" s="851"/>
      <c r="DZ127" s="852"/>
    </row>
    <row r="128" spans="1:130" s="197" customFormat="1" ht="26.25" customHeight="1">
      <c r="A128" s="825" t="s">
        <v>445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446</v>
      </c>
      <c r="X128" s="827"/>
      <c r="Y128" s="827"/>
      <c r="Z128" s="828"/>
      <c r="AA128" s="753">
        <v>654710</v>
      </c>
      <c r="AB128" s="754"/>
      <c r="AC128" s="754"/>
      <c r="AD128" s="754"/>
      <c r="AE128" s="755"/>
      <c r="AF128" s="756">
        <v>589609</v>
      </c>
      <c r="AG128" s="754"/>
      <c r="AH128" s="754"/>
      <c r="AI128" s="754"/>
      <c r="AJ128" s="755"/>
      <c r="AK128" s="756">
        <v>656736</v>
      </c>
      <c r="AL128" s="754"/>
      <c r="AM128" s="754"/>
      <c r="AN128" s="754"/>
      <c r="AO128" s="755"/>
      <c r="AP128" s="757"/>
      <c r="AQ128" s="758"/>
      <c r="AR128" s="758"/>
      <c r="AS128" s="758"/>
      <c r="AT128" s="759"/>
      <c r="AU128" s="235"/>
      <c r="AV128" s="235"/>
      <c r="AW128" s="235"/>
      <c r="AX128" s="802" t="s">
        <v>447</v>
      </c>
      <c r="AY128" s="798"/>
      <c r="AZ128" s="798"/>
      <c r="BA128" s="798"/>
      <c r="BB128" s="798"/>
      <c r="BC128" s="798"/>
      <c r="BD128" s="798"/>
      <c r="BE128" s="799"/>
      <c r="BF128" s="820" t="s">
        <v>448</v>
      </c>
      <c r="BG128" s="821"/>
      <c r="BH128" s="821"/>
      <c r="BI128" s="821"/>
      <c r="BJ128" s="821"/>
      <c r="BK128" s="821"/>
      <c r="BL128" s="822"/>
      <c r="BM128" s="820">
        <v>17.84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449</v>
      </c>
      <c r="X129" s="811"/>
      <c r="Y129" s="811"/>
      <c r="Z129" s="812"/>
      <c r="AA129" s="813">
        <v>13834002</v>
      </c>
      <c r="AB129" s="814"/>
      <c r="AC129" s="814"/>
      <c r="AD129" s="814"/>
      <c r="AE129" s="815"/>
      <c r="AF129" s="816">
        <v>13874502</v>
      </c>
      <c r="AG129" s="814"/>
      <c r="AH129" s="814"/>
      <c r="AI129" s="814"/>
      <c r="AJ129" s="815"/>
      <c r="AK129" s="816">
        <v>14195901</v>
      </c>
      <c r="AL129" s="814"/>
      <c r="AM129" s="814"/>
      <c r="AN129" s="814"/>
      <c r="AO129" s="815"/>
      <c r="AP129" s="817"/>
      <c r="AQ129" s="818"/>
      <c r="AR129" s="818"/>
      <c r="AS129" s="818"/>
      <c r="AT129" s="819"/>
      <c r="AU129" s="235"/>
      <c r="AV129" s="235"/>
      <c r="AW129" s="235"/>
      <c r="AX129" s="802" t="s">
        <v>450</v>
      </c>
      <c r="AY129" s="798"/>
      <c r="AZ129" s="798"/>
      <c r="BA129" s="798"/>
      <c r="BB129" s="798"/>
      <c r="BC129" s="798"/>
      <c r="BD129" s="798"/>
      <c r="BE129" s="799"/>
      <c r="BF129" s="803">
        <v>4.5999999999999996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452</v>
      </c>
      <c r="X130" s="811"/>
      <c r="Y130" s="811"/>
      <c r="Z130" s="812"/>
      <c r="AA130" s="813">
        <v>1917224</v>
      </c>
      <c r="AB130" s="814"/>
      <c r="AC130" s="814"/>
      <c r="AD130" s="814"/>
      <c r="AE130" s="815"/>
      <c r="AF130" s="816">
        <v>2045136</v>
      </c>
      <c r="AG130" s="814"/>
      <c r="AH130" s="814"/>
      <c r="AI130" s="814"/>
      <c r="AJ130" s="815"/>
      <c r="AK130" s="816">
        <v>1965350</v>
      </c>
      <c r="AL130" s="814"/>
      <c r="AM130" s="814"/>
      <c r="AN130" s="814"/>
      <c r="AO130" s="815"/>
      <c r="AP130" s="817"/>
      <c r="AQ130" s="818"/>
      <c r="AR130" s="818"/>
      <c r="AS130" s="818"/>
      <c r="AT130" s="819"/>
      <c r="AU130" s="235"/>
      <c r="AV130" s="235"/>
      <c r="AW130" s="235"/>
      <c r="AX130" s="781" t="s">
        <v>453</v>
      </c>
      <c r="AY130" s="782"/>
      <c r="AZ130" s="782"/>
      <c r="BA130" s="782"/>
      <c r="BB130" s="782"/>
      <c r="BC130" s="782"/>
      <c r="BD130" s="782"/>
      <c r="BE130" s="783"/>
      <c r="BF130" s="735" t="s">
        <v>454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455</v>
      </c>
      <c r="X131" s="744"/>
      <c r="Y131" s="744"/>
      <c r="Z131" s="745"/>
      <c r="AA131" s="746">
        <v>11916778</v>
      </c>
      <c r="AB131" s="747"/>
      <c r="AC131" s="747"/>
      <c r="AD131" s="747"/>
      <c r="AE131" s="748"/>
      <c r="AF131" s="749">
        <v>11829366</v>
      </c>
      <c r="AG131" s="747"/>
      <c r="AH131" s="747"/>
      <c r="AI131" s="747"/>
      <c r="AJ131" s="748"/>
      <c r="AK131" s="749">
        <v>12230551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457</v>
      </c>
      <c r="W132" s="767"/>
      <c r="X132" s="767"/>
      <c r="Y132" s="767"/>
      <c r="Z132" s="768"/>
      <c r="AA132" s="769">
        <v>4.5931291160000001</v>
      </c>
      <c r="AB132" s="770"/>
      <c r="AC132" s="770"/>
      <c r="AD132" s="770"/>
      <c r="AE132" s="771"/>
      <c r="AF132" s="772">
        <v>5.0134385899999998</v>
      </c>
      <c r="AG132" s="770"/>
      <c r="AH132" s="770"/>
      <c r="AI132" s="770"/>
      <c r="AJ132" s="771"/>
      <c r="AK132" s="772">
        <v>4.2213551950000001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458</v>
      </c>
      <c r="W133" s="776"/>
      <c r="X133" s="776"/>
      <c r="Y133" s="776"/>
      <c r="Z133" s="777"/>
      <c r="AA133" s="778">
        <v>5.5</v>
      </c>
      <c r="AB133" s="779"/>
      <c r="AC133" s="779"/>
      <c r="AD133" s="779"/>
      <c r="AE133" s="780"/>
      <c r="AF133" s="778">
        <v>4.9000000000000004</v>
      </c>
      <c r="AG133" s="779"/>
      <c r="AH133" s="779"/>
      <c r="AI133" s="779"/>
      <c r="AJ133" s="780"/>
      <c r="AK133" s="778">
        <v>4.5999999999999996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R7" zoomScaleNormal="85" zoomScaleSheetLayoutView="55" workbookViewId="0">
      <selection activeCell="W6" sqref="W6:AB8"/>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Q1" zoomScaleNormal="40" zoomScaleSheetLayoutView="55" workbookViewId="0">
      <selection activeCell="W6" sqref="W6:AB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election activeCell="W6" sqref="W6:AB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49" t="s">
        <v>461</v>
      </c>
      <c r="L7" s="254"/>
      <c r="M7" s="255" t="s">
        <v>462</v>
      </c>
      <c r="N7" s="256"/>
    </row>
    <row r="8" spans="1:16">
      <c r="A8" s="248"/>
      <c r="B8" s="244"/>
      <c r="C8" s="244"/>
      <c r="D8" s="244"/>
      <c r="E8" s="244"/>
      <c r="F8" s="244"/>
      <c r="G8" s="257"/>
      <c r="H8" s="258"/>
      <c r="I8" s="258"/>
      <c r="J8" s="259"/>
      <c r="K8" s="1150"/>
      <c r="L8" s="260" t="s">
        <v>463</v>
      </c>
      <c r="M8" s="261" t="s">
        <v>464</v>
      </c>
      <c r="N8" s="262" t="s">
        <v>465</v>
      </c>
    </row>
    <row r="9" spans="1:16">
      <c r="A9" s="248"/>
      <c r="B9" s="244"/>
      <c r="C9" s="244"/>
      <c r="D9" s="244"/>
      <c r="E9" s="244"/>
      <c r="F9" s="244"/>
      <c r="G9" s="1163" t="s">
        <v>466</v>
      </c>
      <c r="H9" s="1164"/>
      <c r="I9" s="1164"/>
      <c r="J9" s="1165"/>
      <c r="K9" s="263">
        <v>5249476</v>
      </c>
      <c r="L9" s="264">
        <v>77867</v>
      </c>
      <c r="M9" s="265">
        <v>58112</v>
      </c>
      <c r="N9" s="266">
        <v>34</v>
      </c>
    </row>
    <row r="10" spans="1:16">
      <c r="A10" s="248"/>
      <c r="B10" s="244"/>
      <c r="C10" s="244"/>
      <c r="D10" s="244"/>
      <c r="E10" s="244"/>
      <c r="F10" s="244"/>
      <c r="G10" s="1163" t="s">
        <v>467</v>
      </c>
      <c r="H10" s="1164"/>
      <c r="I10" s="1164"/>
      <c r="J10" s="1165"/>
      <c r="K10" s="267">
        <v>582615</v>
      </c>
      <c r="L10" s="268">
        <v>8642</v>
      </c>
      <c r="M10" s="269">
        <v>3510</v>
      </c>
      <c r="N10" s="270">
        <v>146.19999999999999</v>
      </c>
    </row>
    <row r="11" spans="1:16" ht="13.5" customHeight="1">
      <c r="A11" s="248"/>
      <c r="B11" s="244"/>
      <c r="C11" s="244"/>
      <c r="D11" s="244"/>
      <c r="E11" s="244"/>
      <c r="F11" s="244"/>
      <c r="G11" s="1163" t="s">
        <v>468</v>
      </c>
      <c r="H11" s="1164"/>
      <c r="I11" s="1164"/>
      <c r="J11" s="1165"/>
      <c r="K11" s="267">
        <v>115</v>
      </c>
      <c r="L11" s="268">
        <v>2</v>
      </c>
      <c r="M11" s="269">
        <v>6281</v>
      </c>
      <c r="N11" s="270">
        <v>-100</v>
      </c>
    </row>
    <row r="12" spans="1:16" ht="13.5" customHeight="1">
      <c r="A12" s="248"/>
      <c r="B12" s="244"/>
      <c r="C12" s="244"/>
      <c r="D12" s="244"/>
      <c r="E12" s="244"/>
      <c r="F12" s="244"/>
      <c r="G12" s="1163" t="s">
        <v>469</v>
      </c>
      <c r="H12" s="1164"/>
      <c r="I12" s="1164"/>
      <c r="J12" s="1165"/>
      <c r="K12" s="267" t="s">
        <v>470</v>
      </c>
      <c r="L12" s="268" t="s">
        <v>470</v>
      </c>
      <c r="M12" s="269">
        <v>744</v>
      </c>
      <c r="N12" s="270" t="s">
        <v>470</v>
      </c>
    </row>
    <row r="13" spans="1:16" ht="13.5" customHeight="1">
      <c r="A13" s="248"/>
      <c r="B13" s="244"/>
      <c r="C13" s="244"/>
      <c r="D13" s="244"/>
      <c r="E13" s="244"/>
      <c r="F13" s="244"/>
      <c r="G13" s="1163" t="s">
        <v>471</v>
      </c>
      <c r="H13" s="1164"/>
      <c r="I13" s="1164"/>
      <c r="J13" s="1165"/>
      <c r="K13" s="267" t="s">
        <v>470</v>
      </c>
      <c r="L13" s="268" t="s">
        <v>470</v>
      </c>
      <c r="M13" s="269">
        <v>1</v>
      </c>
      <c r="N13" s="270" t="s">
        <v>470</v>
      </c>
    </row>
    <row r="14" spans="1:16" ht="13.5" customHeight="1">
      <c r="A14" s="248"/>
      <c r="B14" s="244"/>
      <c r="C14" s="244"/>
      <c r="D14" s="244"/>
      <c r="E14" s="244"/>
      <c r="F14" s="244"/>
      <c r="G14" s="1163" t="s">
        <v>472</v>
      </c>
      <c r="H14" s="1164"/>
      <c r="I14" s="1164"/>
      <c r="J14" s="1165"/>
      <c r="K14" s="267">
        <v>214621</v>
      </c>
      <c r="L14" s="268">
        <v>3184</v>
      </c>
      <c r="M14" s="269">
        <v>2803</v>
      </c>
      <c r="N14" s="270">
        <v>13.6</v>
      </c>
    </row>
    <row r="15" spans="1:16" ht="13.5" customHeight="1">
      <c r="A15" s="248"/>
      <c r="B15" s="244"/>
      <c r="C15" s="244"/>
      <c r="D15" s="244"/>
      <c r="E15" s="244"/>
      <c r="F15" s="244"/>
      <c r="G15" s="1163" t="s">
        <v>473</v>
      </c>
      <c r="H15" s="1164"/>
      <c r="I15" s="1164"/>
      <c r="J15" s="1165"/>
      <c r="K15" s="267">
        <v>66998</v>
      </c>
      <c r="L15" s="268">
        <v>994</v>
      </c>
      <c r="M15" s="269">
        <v>1119</v>
      </c>
      <c r="N15" s="270">
        <v>-11.2</v>
      </c>
    </row>
    <row r="16" spans="1:16">
      <c r="A16" s="248"/>
      <c r="B16" s="244"/>
      <c r="C16" s="244"/>
      <c r="D16" s="244"/>
      <c r="E16" s="244"/>
      <c r="F16" s="244"/>
      <c r="G16" s="1166" t="s">
        <v>474</v>
      </c>
      <c r="H16" s="1167"/>
      <c r="I16" s="1167"/>
      <c r="J16" s="1168"/>
      <c r="K16" s="268">
        <v>-370102</v>
      </c>
      <c r="L16" s="268">
        <v>-5490</v>
      </c>
      <c r="M16" s="269">
        <v>-5386</v>
      </c>
      <c r="N16" s="270">
        <v>1.9</v>
      </c>
    </row>
    <row r="17" spans="1:16">
      <c r="A17" s="248"/>
      <c r="B17" s="244"/>
      <c r="C17" s="244"/>
      <c r="D17" s="244"/>
      <c r="E17" s="244"/>
      <c r="F17" s="244"/>
      <c r="G17" s="1166" t="s">
        <v>165</v>
      </c>
      <c r="H17" s="1167"/>
      <c r="I17" s="1167"/>
      <c r="J17" s="1168"/>
      <c r="K17" s="268">
        <v>5743723</v>
      </c>
      <c r="L17" s="268">
        <v>85198</v>
      </c>
      <c r="M17" s="269">
        <v>67183</v>
      </c>
      <c r="N17" s="270">
        <v>26.8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60" t="s">
        <v>479</v>
      </c>
      <c r="H21" s="1161"/>
      <c r="I21" s="1161"/>
      <c r="J21" s="1162"/>
      <c r="K21" s="280">
        <v>8.16</v>
      </c>
      <c r="L21" s="281">
        <v>6.12</v>
      </c>
      <c r="M21" s="282">
        <v>2.04</v>
      </c>
      <c r="N21" s="249"/>
      <c r="O21" s="283"/>
      <c r="P21" s="279"/>
    </row>
    <row r="22" spans="1:16" s="284" customFormat="1">
      <c r="A22" s="279"/>
      <c r="B22" s="249"/>
      <c r="C22" s="249"/>
      <c r="D22" s="249"/>
      <c r="E22" s="249"/>
      <c r="F22" s="249"/>
      <c r="G22" s="1160" t="s">
        <v>480</v>
      </c>
      <c r="H22" s="1161"/>
      <c r="I22" s="1161"/>
      <c r="J22" s="1162"/>
      <c r="K22" s="285">
        <v>99.5</v>
      </c>
      <c r="L22" s="286">
        <v>98.7</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49" t="s">
        <v>461</v>
      </c>
      <c r="L30" s="254"/>
      <c r="M30" s="255" t="s">
        <v>462</v>
      </c>
      <c r="N30" s="256"/>
    </row>
    <row r="31" spans="1:16">
      <c r="A31" s="248"/>
      <c r="B31" s="244"/>
      <c r="C31" s="244"/>
      <c r="D31" s="244"/>
      <c r="E31" s="244"/>
      <c r="F31" s="244"/>
      <c r="G31" s="257"/>
      <c r="H31" s="258"/>
      <c r="I31" s="258"/>
      <c r="J31" s="259"/>
      <c r="K31" s="1150"/>
      <c r="L31" s="260" t="s">
        <v>463</v>
      </c>
      <c r="M31" s="261" t="s">
        <v>464</v>
      </c>
      <c r="N31" s="262" t="s">
        <v>465</v>
      </c>
    </row>
    <row r="32" spans="1:16" ht="27" customHeight="1">
      <c r="A32" s="248"/>
      <c r="B32" s="244"/>
      <c r="C32" s="244"/>
      <c r="D32" s="244"/>
      <c r="E32" s="244"/>
      <c r="F32" s="244"/>
      <c r="G32" s="1151" t="s">
        <v>484</v>
      </c>
      <c r="H32" s="1152"/>
      <c r="I32" s="1152"/>
      <c r="J32" s="1153"/>
      <c r="K32" s="294">
        <v>2517874</v>
      </c>
      <c r="L32" s="294">
        <v>37348</v>
      </c>
      <c r="M32" s="295">
        <v>33998</v>
      </c>
      <c r="N32" s="296">
        <v>9.9</v>
      </c>
    </row>
    <row r="33" spans="1:16" ht="13.5" customHeight="1">
      <c r="A33" s="248"/>
      <c r="B33" s="244"/>
      <c r="C33" s="244"/>
      <c r="D33" s="244"/>
      <c r="E33" s="244"/>
      <c r="F33" s="244"/>
      <c r="G33" s="1151" t="s">
        <v>485</v>
      </c>
      <c r="H33" s="1152"/>
      <c r="I33" s="1152"/>
      <c r="J33" s="1153"/>
      <c r="K33" s="294" t="s">
        <v>470</v>
      </c>
      <c r="L33" s="294" t="s">
        <v>470</v>
      </c>
      <c r="M33" s="295">
        <v>1</v>
      </c>
      <c r="N33" s="296" t="s">
        <v>470</v>
      </c>
    </row>
    <row r="34" spans="1:16" ht="27" customHeight="1">
      <c r="A34" s="248"/>
      <c r="B34" s="244"/>
      <c r="C34" s="244"/>
      <c r="D34" s="244"/>
      <c r="E34" s="244"/>
      <c r="F34" s="244"/>
      <c r="G34" s="1151" t="s">
        <v>486</v>
      </c>
      <c r="H34" s="1152"/>
      <c r="I34" s="1152"/>
      <c r="J34" s="1153"/>
      <c r="K34" s="294" t="s">
        <v>470</v>
      </c>
      <c r="L34" s="294" t="s">
        <v>470</v>
      </c>
      <c r="M34" s="295">
        <v>39</v>
      </c>
      <c r="N34" s="296" t="s">
        <v>470</v>
      </c>
    </row>
    <row r="35" spans="1:16" ht="27" customHeight="1">
      <c r="A35" s="248"/>
      <c r="B35" s="244"/>
      <c r="C35" s="244"/>
      <c r="D35" s="244"/>
      <c r="E35" s="244"/>
      <c r="F35" s="244"/>
      <c r="G35" s="1151" t="s">
        <v>487</v>
      </c>
      <c r="H35" s="1152"/>
      <c r="I35" s="1152"/>
      <c r="J35" s="1153"/>
      <c r="K35" s="294">
        <v>613603</v>
      </c>
      <c r="L35" s="294">
        <v>9102</v>
      </c>
      <c r="M35" s="295">
        <v>9007</v>
      </c>
      <c r="N35" s="296">
        <v>1.1000000000000001</v>
      </c>
    </row>
    <row r="36" spans="1:16" ht="27" customHeight="1">
      <c r="A36" s="248"/>
      <c r="B36" s="244"/>
      <c r="C36" s="244"/>
      <c r="D36" s="244"/>
      <c r="E36" s="244"/>
      <c r="F36" s="244"/>
      <c r="G36" s="1151" t="s">
        <v>488</v>
      </c>
      <c r="H36" s="1152"/>
      <c r="I36" s="1152"/>
      <c r="J36" s="1153"/>
      <c r="K36" s="294" t="s">
        <v>470</v>
      </c>
      <c r="L36" s="294" t="s">
        <v>470</v>
      </c>
      <c r="M36" s="295">
        <v>2239</v>
      </c>
      <c r="N36" s="296" t="s">
        <v>470</v>
      </c>
    </row>
    <row r="37" spans="1:16" ht="13.5" customHeight="1">
      <c r="A37" s="248"/>
      <c r="B37" s="244"/>
      <c r="C37" s="244"/>
      <c r="D37" s="244"/>
      <c r="E37" s="244"/>
      <c r="F37" s="244"/>
      <c r="G37" s="1151" t="s">
        <v>489</v>
      </c>
      <c r="H37" s="1152"/>
      <c r="I37" s="1152"/>
      <c r="J37" s="1153"/>
      <c r="K37" s="294">
        <v>6904</v>
      </c>
      <c r="L37" s="294">
        <v>102</v>
      </c>
      <c r="M37" s="295">
        <v>951</v>
      </c>
      <c r="N37" s="296">
        <v>-89.3</v>
      </c>
    </row>
    <row r="38" spans="1:16" ht="27" customHeight="1">
      <c r="A38" s="248"/>
      <c r="B38" s="244"/>
      <c r="C38" s="244"/>
      <c r="D38" s="244"/>
      <c r="E38" s="244"/>
      <c r="F38" s="244"/>
      <c r="G38" s="1154" t="s">
        <v>490</v>
      </c>
      <c r="H38" s="1155"/>
      <c r="I38" s="1155"/>
      <c r="J38" s="1156"/>
      <c r="K38" s="297" t="s">
        <v>470</v>
      </c>
      <c r="L38" s="297" t="s">
        <v>470</v>
      </c>
      <c r="M38" s="298">
        <v>6</v>
      </c>
      <c r="N38" s="299" t="s">
        <v>470</v>
      </c>
      <c r="O38" s="293"/>
    </row>
    <row r="39" spans="1:16">
      <c r="A39" s="248"/>
      <c r="B39" s="244"/>
      <c r="C39" s="244"/>
      <c r="D39" s="244"/>
      <c r="E39" s="244"/>
      <c r="F39" s="244"/>
      <c r="G39" s="1154" t="s">
        <v>491</v>
      </c>
      <c r="H39" s="1155"/>
      <c r="I39" s="1155"/>
      <c r="J39" s="1156"/>
      <c r="K39" s="300">
        <v>-656736</v>
      </c>
      <c r="L39" s="300">
        <v>-9742</v>
      </c>
      <c r="M39" s="301">
        <v>-6589</v>
      </c>
      <c r="N39" s="302">
        <v>47.9</v>
      </c>
      <c r="O39" s="293"/>
    </row>
    <row r="40" spans="1:16" ht="27" customHeight="1">
      <c r="A40" s="248"/>
      <c r="B40" s="244"/>
      <c r="C40" s="244"/>
      <c r="D40" s="244"/>
      <c r="E40" s="244"/>
      <c r="F40" s="244"/>
      <c r="G40" s="1151" t="s">
        <v>492</v>
      </c>
      <c r="H40" s="1152"/>
      <c r="I40" s="1152"/>
      <c r="J40" s="1153"/>
      <c r="K40" s="300">
        <v>-1965350</v>
      </c>
      <c r="L40" s="300">
        <v>-29153</v>
      </c>
      <c r="M40" s="301">
        <v>-27524</v>
      </c>
      <c r="N40" s="302">
        <v>5.9</v>
      </c>
      <c r="O40" s="293"/>
    </row>
    <row r="41" spans="1:16">
      <c r="A41" s="248"/>
      <c r="B41" s="244"/>
      <c r="C41" s="244"/>
      <c r="D41" s="244"/>
      <c r="E41" s="244"/>
      <c r="F41" s="244"/>
      <c r="G41" s="1157" t="s">
        <v>276</v>
      </c>
      <c r="H41" s="1158"/>
      <c r="I41" s="1158"/>
      <c r="J41" s="1159"/>
      <c r="K41" s="294">
        <v>516295</v>
      </c>
      <c r="L41" s="300">
        <v>7658</v>
      </c>
      <c r="M41" s="301">
        <v>12127</v>
      </c>
      <c r="N41" s="302">
        <v>-36.9</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44" t="s">
        <v>461</v>
      </c>
      <c r="J49" s="1146" t="s">
        <v>496</v>
      </c>
      <c r="K49" s="1147"/>
      <c r="L49" s="1147"/>
      <c r="M49" s="1147"/>
      <c r="N49" s="1148"/>
    </row>
    <row r="50" spans="1:14">
      <c r="A50" s="248"/>
      <c r="B50" s="244"/>
      <c r="C50" s="244"/>
      <c r="D50" s="244"/>
      <c r="E50" s="244"/>
      <c r="F50" s="244"/>
      <c r="G50" s="312"/>
      <c r="H50" s="313"/>
      <c r="I50" s="1145"/>
      <c r="J50" s="314" t="s">
        <v>497</v>
      </c>
      <c r="K50" s="315" t="s">
        <v>498</v>
      </c>
      <c r="L50" s="316" t="s">
        <v>499</v>
      </c>
      <c r="M50" s="317" t="s">
        <v>500</v>
      </c>
      <c r="N50" s="318" t="s">
        <v>501</v>
      </c>
    </row>
    <row r="51" spans="1:14">
      <c r="A51" s="248"/>
      <c r="B51" s="244"/>
      <c r="C51" s="244"/>
      <c r="D51" s="244"/>
      <c r="E51" s="244"/>
      <c r="F51" s="244"/>
      <c r="G51" s="310" t="s">
        <v>502</v>
      </c>
      <c r="H51" s="311"/>
      <c r="I51" s="319">
        <v>1646078</v>
      </c>
      <c r="J51" s="320">
        <v>25677</v>
      </c>
      <c r="K51" s="321">
        <v>-47.4</v>
      </c>
      <c r="L51" s="322">
        <v>47569</v>
      </c>
      <c r="M51" s="323">
        <v>-23.1</v>
      </c>
      <c r="N51" s="324">
        <v>-24.3</v>
      </c>
    </row>
    <row r="52" spans="1:14">
      <c r="A52" s="248"/>
      <c r="B52" s="244"/>
      <c r="C52" s="244"/>
      <c r="D52" s="244"/>
      <c r="E52" s="244"/>
      <c r="F52" s="244"/>
      <c r="G52" s="325"/>
      <c r="H52" s="326" t="s">
        <v>503</v>
      </c>
      <c r="I52" s="327">
        <v>1161811</v>
      </c>
      <c r="J52" s="328">
        <v>18123</v>
      </c>
      <c r="K52" s="329">
        <v>-27.5</v>
      </c>
      <c r="L52" s="330">
        <v>26255</v>
      </c>
      <c r="M52" s="331">
        <v>-18.399999999999999</v>
      </c>
      <c r="N52" s="332">
        <v>-9.1</v>
      </c>
    </row>
    <row r="53" spans="1:14">
      <c r="A53" s="248"/>
      <c r="B53" s="244"/>
      <c r="C53" s="244"/>
      <c r="D53" s="244"/>
      <c r="E53" s="244"/>
      <c r="F53" s="244"/>
      <c r="G53" s="310" t="s">
        <v>504</v>
      </c>
      <c r="H53" s="311"/>
      <c r="I53" s="319">
        <v>2656011</v>
      </c>
      <c r="J53" s="320">
        <v>40606</v>
      </c>
      <c r="K53" s="321">
        <v>58.1</v>
      </c>
      <c r="L53" s="322">
        <v>50880</v>
      </c>
      <c r="M53" s="323">
        <v>7</v>
      </c>
      <c r="N53" s="324">
        <v>51.1</v>
      </c>
    </row>
    <row r="54" spans="1:14">
      <c r="A54" s="248"/>
      <c r="B54" s="244"/>
      <c r="C54" s="244"/>
      <c r="D54" s="244"/>
      <c r="E54" s="244"/>
      <c r="F54" s="244"/>
      <c r="G54" s="325"/>
      <c r="H54" s="326" t="s">
        <v>503</v>
      </c>
      <c r="I54" s="327">
        <v>1636799</v>
      </c>
      <c r="J54" s="328">
        <v>25024</v>
      </c>
      <c r="K54" s="329">
        <v>38.1</v>
      </c>
      <c r="L54" s="330">
        <v>26879</v>
      </c>
      <c r="M54" s="331">
        <v>2.4</v>
      </c>
      <c r="N54" s="332">
        <v>35.700000000000003</v>
      </c>
    </row>
    <row r="55" spans="1:14">
      <c r="A55" s="248"/>
      <c r="B55" s="244"/>
      <c r="C55" s="244"/>
      <c r="D55" s="244"/>
      <c r="E55" s="244"/>
      <c r="F55" s="244"/>
      <c r="G55" s="310" t="s">
        <v>505</v>
      </c>
      <c r="H55" s="311"/>
      <c r="I55" s="319">
        <v>3403754</v>
      </c>
      <c r="J55" s="320">
        <v>51709</v>
      </c>
      <c r="K55" s="321">
        <v>27.3</v>
      </c>
      <c r="L55" s="322">
        <v>63956</v>
      </c>
      <c r="M55" s="323">
        <v>25.7</v>
      </c>
      <c r="N55" s="324">
        <v>1.6</v>
      </c>
    </row>
    <row r="56" spans="1:14">
      <c r="A56" s="248"/>
      <c r="B56" s="244"/>
      <c r="C56" s="244"/>
      <c r="D56" s="244"/>
      <c r="E56" s="244"/>
      <c r="F56" s="244"/>
      <c r="G56" s="325"/>
      <c r="H56" s="326" t="s">
        <v>503</v>
      </c>
      <c r="I56" s="327">
        <v>2290838</v>
      </c>
      <c r="J56" s="328">
        <v>34802</v>
      </c>
      <c r="K56" s="329">
        <v>39.1</v>
      </c>
      <c r="L56" s="330">
        <v>29239</v>
      </c>
      <c r="M56" s="331">
        <v>8.8000000000000007</v>
      </c>
      <c r="N56" s="332">
        <v>30.3</v>
      </c>
    </row>
    <row r="57" spans="1:14">
      <c r="A57" s="248"/>
      <c r="B57" s="244"/>
      <c r="C57" s="244"/>
      <c r="D57" s="244"/>
      <c r="E57" s="244"/>
      <c r="F57" s="244"/>
      <c r="G57" s="310" t="s">
        <v>506</v>
      </c>
      <c r="H57" s="311"/>
      <c r="I57" s="319">
        <v>3961413</v>
      </c>
      <c r="J57" s="320">
        <v>59394</v>
      </c>
      <c r="K57" s="321">
        <v>14.9</v>
      </c>
      <c r="L57" s="322">
        <v>66255</v>
      </c>
      <c r="M57" s="323">
        <v>3.6</v>
      </c>
      <c r="N57" s="324">
        <v>11.3</v>
      </c>
    </row>
    <row r="58" spans="1:14">
      <c r="A58" s="248"/>
      <c r="B58" s="244"/>
      <c r="C58" s="244"/>
      <c r="D58" s="244"/>
      <c r="E58" s="244"/>
      <c r="F58" s="244"/>
      <c r="G58" s="325"/>
      <c r="H58" s="326" t="s">
        <v>503</v>
      </c>
      <c r="I58" s="327">
        <v>1653462</v>
      </c>
      <c r="J58" s="328">
        <v>24791</v>
      </c>
      <c r="K58" s="329">
        <v>-28.8</v>
      </c>
      <c r="L58" s="330">
        <v>31822</v>
      </c>
      <c r="M58" s="331">
        <v>8.8000000000000007</v>
      </c>
      <c r="N58" s="332">
        <v>-37.6</v>
      </c>
    </row>
    <row r="59" spans="1:14">
      <c r="A59" s="248"/>
      <c r="B59" s="244"/>
      <c r="C59" s="244"/>
      <c r="D59" s="244"/>
      <c r="E59" s="244"/>
      <c r="F59" s="244"/>
      <c r="G59" s="310" t="s">
        <v>507</v>
      </c>
      <c r="H59" s="311"/>
      <c r="I59" s="319">
        <v>2830136</v>
      </c>
      <c r="J59" s="320">
        <v>41980</v>
      </c>
      <c r="K59" s="321">
        <v>-29.3</v>
      </c>
      <c r="L59" s="322">
        <v>47278</v>
      </c>
      <c r="M59" s="323">
        <v>-28.6</v>
      </c>
      <c r="N59" s="324">
        <v>-0.7</v>
      </c>
    </row>
    <row r="60" spans="1:14">
      <c r="A60" s="248"/>
      <c r="B60" s="244"/>
      <c r="C60" s="244"/>
      <c r="D60" s="244"/>
      <c r="E60" s="244"/>
      <c r="F60" s="244"/>
      <c r="G60" s="325"/>
      <c r="H60" s="326" t="s">
        <v>503</v>
      </c>
      <c r="I60" s="333">
        <v>1477565</v>
      </c>
      <c r="J60" s="328">
        <v>21917</v>
      </c>
      <c r="K60" s="329">
        <v>-11.6</v>
      </c>
      <c r="L60" s="330">
        <v>24096</v>
      </c>
      <c r="M60" s="331">
        <v>-24.3</v>
      </c>
      <c r="N60" s="332">
        <v>12.7</v>
      </c>
    </row>
    <row r="61" spans="1:14">
      <c r="A61" s="248"/>
      <c r="B61" s="244"/>
      <c r="C61" s="244"/>
      <c r="D61" s="244"/>
      <c r="E61" s="244"/>
      <c r="F61" s="244"/>
      <c r="G61" s="310" t="s">
        <v>508</v>
      </c>
      <c r="H61" s="334"/>
      <c r="I61" s="335">
        <v>2899478</v>
      </c>
      <c r="J61" s="336">
        <v>43873</v>
      </c>
      <c r="K61" s="337">
        <v>4.7</v>
      </c>
      <c r="L61" s="338">
        <v>55188</v>
      </c>
      <c r="M61" s="339">
        <v>-3.1</v>
      </c>
      <c r="N61" s="324">
        <v>7.8</v>
      </c>
    </row>
    <row r="62" spans="1:14">
      <c r="A62" s="248"/>
      <c r="B62" s="244"/>
      <c r="C62" s="244"/>
      <c r="D62" s="244"/>
      <c r="E62" s="244"/>
      <c r="F62" s="244"/>
      <c r="G62" s="325"/>
      <c r="H62" s="326" t="s">
        <v>503</v>
      </c>
      <c r="I62" s="327">
        <v>1644095</v>
      </c>
      <c r="J62" s="328">
        <v>24931</v>
      </c>
      <c r="K62" s="329">
        <v>1.9</v>
      </c>
      <c r="L62" s="330">
        <v>27658</v>
      </c>
      <c r="M62" s="331">
        <v>-4.5</v>
      </c>
      <c r="N62" s="332">
        <v>6.4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A91" zoomScaleNormal="100" zoomScaleSheetLayoutView="55" workbookViewId="0">
      <selection activeCell="W6" sqref="W6:AB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A91" zoomScaleNormal="100" zoomScaleSheetLayoutView="55" workbookViewId="0">
      <selection activeCell="W6" sqref="W6:AB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43" zoomScaleSheetLayoutView="100" workbookViewId="0">
      <selection activeCell="W6" sqref="W6:AB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69" t="s">
        <v>3</v>
      </c>
      <c r="D47" s="1169"/>
      <c r="E47" s="1170"/>
      <c r="F47" s="11">
        <v>10.56</v>
      </c>
      <c r="G47" s="12">
        <v>11.19</v>
      </c>
      <c r="H47" s="12">
        <v>11.75</v>
      </c>
      <c r="I47" s="12">
        <v>11.6</v>
      </c>
      <c r="J47" s="13">
        <v>11.92</v>
      </c>
    </row>
    <row r="48" spans="2:10" ht="57.75" customHeight="1">
      <c r="B48" s="14"/>
      <c r="C48" s="1171" t="s">
        <v>4</v>
      </c>
      <c r="D48" s="1171"/>
      <c r="E48" s="1172"/>
      <c r="F48" s="15">
        <v>1.57</v>
      </c>
      <c r="G48" s="16">
        <v>1.6</v>
      </c>
      <c r="H48" s="16">
        <v>3.36</v>
      </c>
      <c r="I48" s="16">
        <v>2.63</v>
      </c>
      <c r="J48" s="17">
        <v>3.63</v>
      </c>
    </row>
    <row r="49" spans="2:10" ht="57.75" customHeight="1" thickBot="1">
      <c r="B49" s="18"/>
      <c r="C49" s="1173" t="s">
        <v>5</v>
      </c>
      <c r="D49" s="1173"/>
      <c r="E49" s="1174"/>
      <c r="F49" s="19">
        <v>0.16</v>
      </c>
      <c r="G49" s="20">
        <v>0.84</v>
      </c>
      <c r="H49" s="20">
        <v>2.58</v>
      </c>
      <c r="I49" s="20" t="s">
        <v>515</v>
      </c>
      <c r="J49" s="21">
        <v>1.67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京田辺市役所</cp:lastModifiedBy>
  <cp:lastPrinted>2017-05-23T08:49:51Z</cp:lastPrinted>
  <dcterms:created xsi:type="dcterms:W3CDTF">2017-02-15T20:18:36Z</dcterms:created>
  <dcterms:modified xsi:type="dcterms:W3CDTF">2017-05-23T08:51:12Z</dcterms:modified>
  <cp:category/>
</cp:coreProperties>
</file>