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保健・医療・衛生" sheetId="1" r:id="rId1"/>
  </sheets>
  <definedNames>
    <definedName name="_xlnm.Print_Area" localSheetId="0">'保健・医療・衛生'!$A$1:$AG$216</definedName>
    <definedName name="ああ１４５">'保健・医療・衛生'!$A$1</definedName>
  </definedNames>
  <calcPr fullCalcOnLoad="1"/>
</workbook>
</file>

<file path=xl/comments1.xml><?xml version="1.0" encoding="utf-8"?>
<comments xmlns="http://schemas.openxmlformats.org/spreadsheetml/2006/main">
  <authors>
    <author>914</author>
  </authors>
  <commentList>
    <comment ref="J205" authorId="0">
      <text>
        <r>
          <rPr>
            <sz val="9"/>
            <rFont val="ＭＳ Ｐゴシック"/>
            <family val="3"/>
          </rPr>
          <t>（　）なしで入力</t>
        </r>
      </text>
    </comment>
    <comment ref="J206" authorId="0">
      <text>
        <r>
          <rPr>
            <sz val="9"/>
            <rFont val="ＭＳ Ｐゴシック"/>
            <family val="3"/>
          </rPr>
          <t>（　）なしで入力</t>
        </r>
      </text>
    </comment>
    <comment ref="J207" authorId="0">
      <text>
        <r>
          <rPr>
            <sz val="9"/>
            <rFont val="ＭＳ Ｐゴシック"/>
            <family val="3"/>
          </rPr>
          <t>（　）なしで入力</t>
        </r>
      </text>
    </comment>
  </commentList>
</comments>
</file>

<file path=xl/sharedStrings.xml><?xml version="1.0" encoding="utf-8"?>
<sst xmlns="http://schemas.openxmlformats.org/spreadsheetml/2006/main" count="333" uniqueCount="214">
  <si>
    <t>（各年１０月１日現在調）</t>
  </si>
  <si>
    <t>資料：府山城北保健所</t>
  </si>
  <si>
    <t>２．休日応急診療所受診状況</t>
  </si>
  <si>
    <t>単位：人</t>
  </si>
  <si>
    <t>注１　人数には、八幡市、井手町、宇治田原町、その他の市町の人数を含む。</t>
  </si>
  <si>
    <t>単位：人、％</t>
  </si>
  <si>
    <t>単位:人</t>
  </si>
  <si>
    <t>単位:人、％</t>
  </si>
  <si>
    <t>単位:回、人</t>
  </si>
  <si>
    <t>単位:日、人</t>
  </si>
  <si>
    <t>単位：頭</t>
  </si>
  <si>
    <t>資料：環境課</t>
  </si>
  <si>
    <t>〔　衛　生　〕</t>
  </si>
  <si>
    <t>（各年度末現在調）</t>
  </si>
  <si>
    <t>注１　クリーニング所は取次所を除く。</t>
  </si>
  <si>
    <t>資料：清掃衛生課</t>
  </si>
  <si>
    <t>単位：ｋｌ</t>
  </si>
  <si>
    <t>注１　（　）内は１日平均処理量。</t>
  </si>
  <si>
    <t>単位：件</t>
  </si>
  <si>
    <t>区分</t>
  </si>
  <si>
    <t>受診者</t>
  </si>
  <si>
    <t>年齢別</t>
  </si>
  <si>
    <t>病類別</t>
  </si>
  <si>
    <t>転送数</t>
  </si>
  <si>
    <t>外科系</t>
  </si>
  <si>
    <t>その他</t>
  </si>
  <si>
    <t>年度</t>
  </si>
  <si>
    <t xml:space="preserve">区分 </t>
  </si>
  <si>
    <t>対象者</t>
  </si>
  <si>
    <t>間接撮影数</t>
  </si>
  <si>
    <t>受診率</t>
  </si>
  <si>
    <t>精密検査数</t>
  </si>
  <si>
    <t xml:space="preserve"> 年度</t>
  </si>
  <si>
    <t>三種混合</t>
  </si>
  <si>
    <t>ジフテリア・破傷風</t>
  </si>
  <si>
    <t>急性灰白随炎</t>
  </si>
  <si>
    <t>麻疹</t>
  </si>
  <si>
    <t>風疹</t>
  </si>
  <si>
    <t>日本脳炎</t>
  </si>
  <si>
    <t>受講者</t>
  </si>
  <si>
    <t>受講率</t>
  </si>
  <si>
    <t>乳幼児相談</t>
  </si>
  <si>
    <t>被訪問者実人数</t>
  </si>
  <si>
    <t>訪問延べ回数（回）</t>
  </si>
  <si>
    <t>在宅</t>
  </si>
  <si>
    <t>入院</t>
  </si>
  <si>
    <t>施設入所</t>
  </si>
  <si>
    <t>転出</t>
  </si>
  <si>
    <t>死亡</t>
  </si>
  <si>
    <t>４０～６４歳</t>
  </si>
  <si>
    <t>６５～６９歳</t>
  </si>
  <si>
    <t>７０歳以上</t>
  </si>
  <si>
    <t>要指導者等</t>
  </si>
  <si>
    <t>閉じこもり予防</t>
  </si>
  <si>
    <t>介護家族者</t>
  </si>
  <si>
    <t>寝たきり者</t>
  </si>
  <si>
    <t>健康教室</t>
  </si>
  <si>
    <t>健康相談</t>
  </si>
  <si>
    <t>開催回数</t>
  </si>
  <si>
    <t>実施日数</t>
  </si>
  <si>
    <t>受付者数</t>
  </si>
  <si>
    <t>採血者数</t>
  </si>
  <si>
    <t>不適格者数</t>
  </si>
  <si>
    <t>登録申請頭数（登録頭数）</t>
  </si>
  <si>
    <t>予防注射頭数</t>
  </si>
  <si>
    <t>総排出量　　　　　　（ｔ）</t>
  </si>
  <si>
    <t>年間収集量　　　　　　（ｔ）</t>
  </si>
  <si>
    <t>１日平均収集量 （ｔ）</t>
  </si>
  <si>
    <t>可燃物</t>
  </si>
  <si>
    <t>不燃物</t>
  </si>
  <si>
    <t>再生資源集団回収実施団体補助</t>
  </si>
  <si>
    <t>回収量（ｔ）</t>
  </si>
  <si>
    <t>コンポスト</t>
  </si>
  <si>
    <t>ＥＭボカシ</t>
  </si>
  <si>
    <t>電気式ごみ処理機</t>
  </si>
  <si>
    <t>金属類</t>
  </si>
  <si>
    <t>浄化槽</t>
  </si>
  <si>
    <t>コミプラ</t>
  </si>
  <si>
    <r>
      <t>〔　保健</t>
    </r>
    <r>
      <rPr>
        <b/>
        <sz val="14"/>
        <rFont val="ＭＳ Ｐ明朝"/>
        <family val="1"/>
      </rPr>
      <t>・</t>
    </r>
    <r>
      <rPr>
        <b/>
        <sz val="14"/>
        <rFont val="ＭＳ Ｐゴシック"/>
        <family val="3"/>
      </rPr>
      <t>医療　〕</t>
    </r>
  </si>
  <si>
    <t>１．医療施設数</t>
  </si>
  <si>
    <t>単位：施設、床</t>
  </si>
  <si>
    <t>ＢＣＧ接種数</t>
  </si>
  <si>
    <t>８．訪問指導状況</t>
  </si>
  <si>
    <t>７．母子保健の健康診査・教室・相談実施状況</t>
  </si>
  <si>
    <t>６．特定死因別死亡者数</t>
  </si>
  <si>
    <t>３．結核住民検診受診状況（６５歳以上）</t>
  </si>
  <si>
    <r>
      <t>９．成人老人保健の健康教室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相談実施状況</t>
    </r>
  </si>
  <si>
    <t>麻疹・風疹(MR)</t>
  </si>
  <si>
    <t>-</t>
  </si>
  <si>
    <t>注１　人口動態調査用死因簡単分類表に基づく。</t>
  </si>
  <si>
    <t>第１期</t>
  </si>
  <si>
    <t>１回目</t>
  </si>
  <si>
    <t>２回目</t>
  </si>
  <si>
    <t>３回目</t>
  </si>
  <si>
    <t>追加</t>
  </si>
  <si>
    <t>精検者</t>
  </si>
  <si>
    <t>精検率</t>
  </si>
  <si>
    <t>１０．献血実施状況</t>
  </si>
  <si>
    <r>
      <t>１１．犬の登録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狂犬病予防注射状況</t>
    </r>
  </si>
  <si>
    <t>１２．環境衛生施設数</t>
  </si>
  <si>
    <t>医療施設数</t>
  </si>
  <si>
    <t>保健所</t>
  </si>
  <si>
    <t>病院</t>
  </si>
  <si>
    <t>診療所</t>
  </si>
  <si>
    <t>歯科診療所</t>
  </si>
  <si>
    <t xml:space="preserve"> 年</t>
  </si>
  <si>
    <t>施設</t>
  </si>
  <si>
    <t>病床</t>
  </si>
  <si>
    <t>6歳以下</t>
  </si>
  <si>
    <t>7～15歳</t>
  </si>
  <si>
    <t>16歳以上</t>
  </si>
  <si>
    <t>呼吸器系</t>
  </si>
  <si>
    <t>消化器系</t>
  </si>
  <si>
    <t>循環器系</t>
  </si>
  <si>
    <t>１回目</t>
  </si>
  <si>
    <t>２回目</t>
  </si>
  <si>
    <t>第１期</t>
  </si>
  <si>
    <t>３回目</t>
  </si>
  <si>
    <t>第２期</t>
  </si>
  <si>
    <t>小児用肺炎球菌</t>
  </si>
  <si>
    <t>ｂ型インフルエンザ菌
(Hib)</t>
  </si>
  <si>
    <t>子宮頸がん
予防ワクチン</t>
  </si>
  <si>
    <t>高齢者インフルエンザ</t>
  </si>
  <si>
    <t>１回目</t>
  </si>
  <si>
    <t>２回目</t>
  </si>
  <si>
    <t>３回目</t>
  </si>
  <si>
    <t>年度・区分</t>
  </si>
  <si>
    <t>胃がん検診</t>
  </si>
  <si>
    <t>子宮がん検診</t>
  </si>
  <si>
    <t>肺がん検診</t>
  </si>
  <si>
    <t>乳がん検診</t>
  </si>
  <si>
    <t>大腸がん検診</t>
  </si>
  <si>
    <t>肝炎ウィルス
検診</t>
  </si>
  <si>
    <t>歯周疾患検診</t>
  </si>
  <si>
    <t>総数</t>
  </si>
  <si>
    <t>悪性新生物</t>
  </si>
  <si>
    <t>脳血管疾患</t>
  </si>
  <si>
    <t>心疾患</t>
  </si>
  <si>
    <t>肺炎及び
気管支炎</t>
  </si>
  <si>
    <t>肝疾患及び
肝硬変</t>
  </si>
  <si>
    <t>高血圧性疾患</t>
  </si>
  <si>
    <t>腎不全</t>
  </si>
  <si>
    <t>糖尿病</t>
  </si>
  <si>
    <t>老衰</t>
  </si>
  <si>
    <t>不慮の事故</t>
  </si>
  <si>
    <t>自殺</t>
  </si>
  <si>
    <t>３か月児 　
健康診査</t>
  </si>
  <si>
    <t>１０か月児
発達相談</t>
  </si>
  <si>
    <t>１歳６か月児
健康診査</t>
  </si>
  <si>
    <t>２歳児
発達相談</t>
  </si>
  <si>
    <t>３歳６か月児
健康診査</t>
  </si>
  <si>
    <t>離乳教室</t>
  </si>
  <si>
    <t>パパママ
セミナー
（母親教室）</t>
  </si>
  <si>
    <t>受講者
（実人数）</t>
  </si>
  <si>
    <t>受講者
（延べ人数）</t>
  </si>
  <si>
    <t>相談者</t>
  </si>
  <si>
    <t>対象者
の状況</t>
  </si>
  <si>
    <t>年齢内訳</t>
  </si>
  <si>
    <t>　 　～４０歳</t>
  </si>
  <si>
    <t>訪問目的
内      訳</t>
  </si>
  <si>
    <t>認知症老人</t>
  </si>
  <si>
    <t>精神保健法による者</t>
  </si>
  <si>
    <t>受診者数</t>
  </si>
  <si>
    <t>総　数</t>
  </si>
  <si>
    <t>公衆浴場</t>
  </si>
  <si>
    <t>旅　館</t>
  </si>
  <si>
    <t>理容所</t>
  </si>
  <si>
    <t>美容所</t>
  </si>
  <si>
    <t>クリーニング所</t>
  </si>
  <si>
    <t>薬局薬店</t>
  </si>
  <si>
    <t>住民１人当たり
１日平均排出量（ｇ）</t>
  </si>
  <si>
    <t>収集作業員数</t>
  </si>
  <si>
    <t>清掃車両保有台数</t>
  </si>
  <si>
    <t>（人）</t>
  </si>
  <si>
    <t>（台）</t>
  </si>
  <si>
    <t>実施団体数
(団体）</t>
  </si>
  <si>
    <t>紙類</t>
  </si>
  <si>
    <t>布類</t>
  </si>
  <si>
    <t>総量</t>
  </si>
  <si>
    <t>し尿</t>
  </si>
  <si>
    <t>総　　数</t>
  </si>
  <si>
    <t>大気汚染</t>
  </si>
  <si>
    <t>水質汚濁</t>
  </si>
  <si>
    <t>土壌汚染</t>
  </si>
  <si>
    <t>騒音</t>
  </si>
  <si>
    <t>騒音
（低周波）</t>
  </si>
  <si>
    <t>悪臭</t>
  </si>
  <si>
    <t>振動</t>
  </si>
  <si>
    <t>不法投棄</t>
  </si>
  <si>
    <t>１３．ごみ処理状況</t>
  </si>
  <si>
    <t>１４．ごみ減量化推進事業の状況</t>
  </si>
  <si>
    <t>１５．し尿処理状況</t>
  </si>
  <si>
    <t>１６．公害苦情受理状況</t>
  </si>
  <si>
    <t>-</t>
  </si>
  <si>
    <t>注２　悪性新生物には、性質不詳のものを含む。</t>
  </si>
  <si>
    <t>注３　肺炎及び気管支炎には、喘息を含む。</t>
  </si>
  <si>
    <t>注４　高血圧性疾患には、高血圧性心疾患を含む。</t>
  </si>
  <si>
    <t>資料：健康推進課</t>
  </si>
  <si>
    <t>資料：子育て支援課、健康推進課</t>
  </si>
  <si>
    <t>四種混合</t>
  </si>
  <si>
    <t>不活化ポリオ</t>
  </si>
  <si>
    <t>４．成人検診等受診状況</t>
  </si>
  <si>
    <t>５．予防接種実施状況</t>
  </si>
  <si>
    <t>資料：子育て支援課</t>
  </si>
  <si>
    <t>資料：環境課</t>
  </si>
  <si>
    <t>骨粗鬆症
予防検診</t>
  </si>
  <si>
    <t>家庭生ごみ自家処理容器設置費
補助件数（件）</t>
  </si>
  <si>
    <t>-</t>
  </si>
  <si>
    <t>追加</t>
  </si>
  <si>
    <t>高齢者肺炎球菌</t>
  </si>
  <si>
    <t>Ｈ２６　1,633人</t>
  </si>
  <si>
    <t>-</t>
  </si>
  <si>
    <t>資料：府健康福祉部健康福祉総務課、府山城北保健所</t>
  </si>
  <si>
    <t>­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</si>
</sst>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 "/>
    <numFmt numFmtId="180" formatCode="#,##0.0_);[Red]\(#,##0.0\)"/>
    <numFmt numFmtId="181" formatCode="#,##0_);\(#,##0\)"/>
    <numFmt numFmtId="182" formatCode="0.0%"/>
    <numFmt numFmtId="183" formatCode="0.00_ "/>
    <numFmt numFmtId="184" formatCode="#,##0_ ;[Red]\-#,##0\ "/>
    <numFmt numFmtId="185" formatCode="0&quot;年&quot;"/>
    <numFmt numFmtId="186" formatCode="&quot;平成 &quot;0&quot;年&quot;"/>
    <numFmt numFmtId="187" formatCode="0&quot;　 年&quot;"/>
    <numFmt numFmtId="188" formatCode="\(0.0\)"/>
    <numFmt numFmtId="189" formatCode="\(#,##0\)"/>
    <numFmt numFmtId="190" formatCode="@\ "/>
    <numFmt numFmtId="191" formatCode="#,##0\ ;@\ "/>
    <numFmt numFmtId="192" formatCode="&quot;平成 &quot;0&quot;年　&quot;"/>
    <numFmt numFmtId="193" formatCode="0&quot;年　&quot;"/>
    <numFmt numFmtId="194" formatCode="#,##0.0\ ;@\ "/>
    <numFmt numFmtId="195" formatCode="_ @_ "/>
    <numFmt numFmtId="196" formatCode="_ @\ _ "/>
    <numFmt numFmtId="197" formatCode="@_;"/>
    <numFmt numFmtId="198" formatCode="&quot;¥&quot;#,##0_);[Red]\(&quot;¥&quot;#,##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0"/>
      <name val="Calibri"/>
      <family val="3"/>
    </font>
    <font>
      <b/>
      <sz val="10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3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82" fontId="4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49" applyNumberFormat="1" applyFont="1" applyFill="1" applyBorder="1" applyAlignment="1" applyProtection="1">
      <alignment horizontal="right" vertical="center" indent="1"/>
      <protection/>
    </xf>
    <xf numFmtId="180" fontId="4" fillId="0" borderId="0" xfId="49" applyNumberFormat="1" applyFont="1" applyFill="1" applyBorder="1" applyAlignment="1" applyProtection="1">
      <alignment horizontal="right" vertical="center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178" fontId="12" fillId="0" borderId="1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/>
    </xf>
    <xf numFmtId="0" fontId="4" fillId="32" borderId="0" xfId="0" applyFont="1" applyFill="1" applyAlignment="1">
      <alignment vertical="center"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7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61" applyFont="1" applyFill="1" applyProtection="1">
      <alignment vertical="center"/>
      <protection/>
    </xf>
    <xf numFmtId="178" fontId="7" fillId="0" borderId="26" xfId="0" applyNumberFormat="1" applyFont="1" applyFill="1" applyBorder="1" applyAlignment="1" applyProtection="1">
      <alignment vertical="center"/>
      <protection/>
    </xf>
    <xf numFmtId="178" fontId="7" fillId="0" borderId="17" xfId="0" applyNumberFormat="1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191" fontId="7" fillId="0" borderId="28" xfId="0" applyNumberFormat="1" applyFont="1" applyFill="1" applyBorder="1" applyAlignment="1" applyProtection="1">
      <alignment horizontal="right" vertical="center"/>
      <protection/>
    </xf>
    <xf numFmtId="191" fontId="7" fillId="0" borderId="0" xfId="0" applyNumberFormat="1" applyFont="1" applyFill="1" applyBorder="1" applyAlignment="1" applyProtection="1">
      <alignment horizontal="right" vertical="center"/>
      <protection/>
    </xf>
    <xf numFmtId="191" fontId="53" fillId="0" borderId="0" xfId="0" applyNumberFormat="1" applyFont="1" applyFill="1" applyBorder="1" applyAlignment="1" applyProtection="1">
      <alignment horizontal="right" vertical="center"/>
      <protection locked="0"/>
    </xf>
    <xf numFmtId="191" fontId="53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94" fontId="7" fillId="0" borderId="10" xfId="0" applyNumberFormat="1" applyFont="1" applyFill="1" applyBorder="1" applyAlignment="1" applyProtection="1">
      <alignment horizontal="right" vertical="center"/>
      <protection/>
    </xf>
    <xf numFmtId="191" fontId="12" fillId="0" borderId="10" xfId="0" applyNumberFormat="1" applyFont="1" applyFill="1" applyBorder="1" applyAlignment="1" applyProtection="1">
      <alignment horizontal="right" vertical="center"/>
      <protection locked="0"/>
    </xf>
    <xf numFmtId="194" fontId="12" fillId="0" borderId="10" xfId="0" applyNumberFormat="1" applyFont="1" applyFill="1" applyBorder="1" applyAlignment="1" applyProtection="1">
      <alignment horizontal="right" vertical="center"/>
      <protection/>
    </xf>
    <xf numFmtId="194" fontId="12" fillId="0" borderId="30" xfId="0" applyNumberFormat="1" applyFont="1" applyFill="1" applyBorder="1" applyAlignment="1" applyProtection="1">
      <alignment horizontal="right" vertical="center"/>
      <protection/>
    </xf>
    <xf numFmtId="191" fontId="53" fillId="0" borderId="0" xfId="0" applyNumberFormat="1" applyFont="1" applyFill="1" applyBorder="1" applyAlignment="1" applyProtection="1">
      <alignment horizontal="right" vertical="center"/>
      <protection/>
    </xf>
    <xf numFmtId="191" fontId="53" fillId="0" borderId="29" xfId="0" applyNumberFormat="1" applyFont="1" applyFill="1" applyBorder="1" applyAlignment="1" applyProtection="1">
      <alignment horizontal="right" vertical="center"/>
      <protection/>
    </xf>
    <xf numFmtId="194" fontId="7" fillId="0" borderId="0" xfId="0" applyNumberFormat="1" applyFon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Border="1" applyAlignment="1" applyProtection="1">
      <alignment horizontal="right" vertical="center"/>
      <protection locked="0"/>
    </xf>
    <xf numFmtId="194" fontId="12" fillId="0" borderId="0" xfId="0" applyNumberFormat="1" applyFont="1" applyFill="1" applyBorder="1" applyAlignment="1" applyProtection="1">
      <alignment horizontal="right" vertical="center"/>
      <protection/>
    </xf>
    <xf numFmtId="194" fontId="12" fillId="0" borderId="29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horizontal="distributed" vertical="center" wrapText="1" indent="1"/>
      <protection/>
    </xf>
    <xf numFmtId="0" fontId="6" fillId="0" borderId="31" xfId="0" applyFont="1" applyFill="1" applyBorder="1" applyAlignment="1" applyProtection="1">
      <alignment horizontal="distributed" vertical="center" wrapText="1" indent="1"/>
      <protection/>
    </xf>
    <xf numFmtId="0" fontId="6" fillId="0" borderId="22" xfId="0" applyFont="1" applyFill="1" applyBorder="1" applyAlignment="1" applyProtection="1">
      <alignment horizontal="distributed" vertical="center" wrapText="1" indent="1"/>
      <protection/>
    </xf>
    <xf numFmtId="19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 wrapText="1" indent="1"/>
      <protection/>
    </xf>
    <xf numFmtId="0" fontId="7" fillId="0" borderId="31" xfId="0" applyFont="1" applyFill="1" applyBorder="1" applyAlignment="1" applyProtection="1">
      <alignment horizontal="distributed" vertical="center" wrapText="1" indent="1"/>
      <protection/>
    </xf>
    <xf numFmtId="0" fontId="7" fillId="0" borderId="22" xfId="0" applyFont="1" applyFill="1" applyBorder="1" applyAlignment="1" applyProtection="1">
      <alignment horizontal="distributed" vertical="center" wrapText="1" indent="1"/>
      <protection/>
    </xf>
    <xf numFmtId="191" fontId="12" fillId="0" borderId="27" xfId="0" applyNumberFormat="1" applyFont="1" applyFill="1" applyBorder="1" applyAlignment="1" applyProtection="1">
      <alignment horizontal="right" vertical="center"/>
      <protection locked="0"/>
    </xf>
    <xf numFmtId="194" fontId="12" fillId="0" borderId="27" xfId="0" applyNumberFormat="1" applyFont="1" applyFill="1" applyBorder="1" applyAlignment="1" applyProtection="1">
      <alignment horizontal="right" vertical="center"/>
      <protection/>
    </xf>
    <xf numFmtId="194" fontId="12" fillId="0" borderId="32" xfId="0" applyNumberFormat="1" applyFont="1" applyFill="1" applyBorder="1" applyAlignment="1" applyProtection="1">
      <alignment horizontal="right" vertical="center"/>
      <protection/>
    </xf>
    <xf numFmtId="194" fontId="7" fillId="0" borderId="27" xfId="0" applyNumberFormat="1" applyFont="1" applyFill="1" applyBorder="1" applyAlignment="1" applyProtection="1">
      <alignment horizontal="right" vertical="center"/>
      <protection/>
    </xf>
    <xf numFmtId="191" fontId="7" fillId="0" borderId="27" xfId="0" applyNumberFormat="1" applyFont="1" applyFill="1" applyBorder="1" applyAlignment="1" applyProtection="1">
      <alignment horizontal="right" vertical="center"/>
      <protection/>
    </xf>
    <xf numFmtId="186" fontId="7" fillId="0" borderId="33" xfId="0" applyNumberFormat="1" applyFont="1" applyFill="1" applyBorder="1" applyAlignment="1" applyProtection="1">
      <alignment horizontal="center" vertical="center"/>
      <protection/>
    </xf>
    <xf numFmtId="186" fontId="7" fillId="0" borderId="31" xfId="0" applyNumberFormat="1" applyFont="1" applyFill="1" applyBorder="1" applyAlignment="1" applyProtection="1">
      <alignment horizontal="center" vertical="center"/>
      <protection/>
    </xf>
    <xf numFmtId="186" fontId="7" fillId="0" borderId="22" xfId="0" applyNumberFormat="1" applyFont="1" applyFill="1" applyBorder="1" applyAlignment="1" applyProtection="1">
      <alignment horizontal="center" vertical="center"/>
      <protection/>
    </xf>
    <xf numFmtId="186" fontId="12" fillId="0" borderId="33" xfId="0" applyNumberFormat="1" applyFont="1" applyFill="1" applyBorder="1" applyAlignment="1" applyProtection="1">
      <alignment horizontal="center" vertical="center"/>
      <protection/>
    </xf>
    <xf numFmtId="186" fontId="12" fillId="0" borderId="31" xfId="0" applyNumberFormat="1" applyFont="1" applyFill="1" applyBorder="1" applyAlignment="1" applyProtection="1">
      <alignment horizontal="center" vertical="center"/>
      <protection/>
    </xf>
    <xf numFmtId="186" fontId="12" fillId="0" borderId="22" xfId="0" applyNumberFormat="1" applyFont="1" applyFill="1" applyBorder="1" applyAlignment="1" applyProtection="1">
      <alignment horizontal="center" vertical="center"/>
      <protection/>
    </xf>
    <xf numFmtId="186" fontId="1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36" xfId="0" applyFont="1" applyFill="1" applyBorder="1" applyAlignment="1" applyProtection="1">
      <alignment horizontal="right" vertical="center"/>
      <protection/>
    </xf>
    <xf numFmtId="186" fontId="7" fillId="0" borderId="37" xfId="0" applyNumberFormat="1" applyFont="1" applyFill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6" fontId="7" fillId="0" borderId="36" xfId="0" applyNumberFormat="1" applyFont="1" applyFill="1" applyBorder="1" applyAlignment="1" applyProtection="1">
      <alignment horizontal="center" vertical="center"/>
      <protection/>
    </xf>
    <xf numFmtId="186" fontId="7" fillId="0" borderId="38" xfId="0" applyNumberFormat="1" applyFont="1" applyFill="1" applyBorder="1" applyAlignment="1" applyProtection="1">
      <alignment horizontal="center" vertical="center"/>
      <protection/>
    </xf>
    <xf numFmtId="186" fontId="7" fillId="0" borderId="20" xfId="0" applyNumberFormat="1" applyFont="1" applyFill="1" applyBorder="1" applyAlignment="1" applyProtection="1">
      <alignment horizontal="center" vertical="center"/>
      <protection/>
    </xf>
    <xf numFmtId="186" fontId="7" fillId="0" borderId="25" xfId="0" applyNumberFormat="1" applyFont="1" applyFill="1" applyBorder="1" applyAlignment="1" applyProtection="1">
      <alignment horizontal="center" vertical="center"/>
      <protection/>
    </xf>
    <xf numFmtId="186" fontId="12" fillId="0" borderId="37" xfId="0" applyNumberFormat="1" applyFont="1" applyFill="1" applyBorder="1" applyAlignment="1" applyProtection="1">
      <alignment horizontal="center" vertical="center"/>
      <protection/>
    </xf>
    <xf numFmtId="186" fontId="12" fillId="0" borderId="15" xfId="0" applyNumberFormat="1" applyFont="1" applyFill="1" applyBorder="1" applyAlignment="1" applyProtection="1">
      <alignment horizontal="center" vertical="center"/>
      <protection/>
    </xf>
    <xf numFmtId="186" fontId="12" fillId="0" borderId="39" xfId="0" applyNumberFormat="1" applyFont="1" applyFill="1" applyBorder="1" applyAlignment="1" applyProtection="1">
      <alignment horizontal="center" vertical="center"/>
      <protection/>
    </xf>
    <xf numFmtId="186" fontId="12" fillId="0" borderId="38" xfId="0" applyNumberFormat="1" applyFont="1" applyFill="1" applyBorder="1" applyAlignment="1" applyProtection="1">
      <alignment horizontal="center" vertical="center"/>
      <protection/>
    </xf>
    <xf numFmtId="186" fontId="12" fillId="0" borderId="20" xfId="0" applyNumberFormat="1" applyFont="1" applyFill="1" applyBorder="1" applyAlignment="1" applyProtection="1">
      <alignment horizontal="center" vertical="center"/>
      <protection/>
    </xf>
    <xf numFmtId="186" fontId="12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27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7" fillId="0" borderId="20" xfId="0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center" vertical="center" shrinkToFit="1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9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36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28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12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38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25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186" fontId="7" fillId="0" borderId="23" xfId="0" applyNumberFormat="1" applyFont="1" applyFill="1" applyBorder="1" applyAlignment="1" applyProtection="1">
      <alignment horizontal="right" vertical="center" indent="3"/>
      <protection/>
    </xf>
    <xf numFmtId="186" fontId="7" fillId="0" borderId="27" xfId="0" applyNumberFormat="1" applyFont="1" applyFill="1" applyBorder="1" applyAlignment="1" applyProtection="1">
      <alignment horizontal="right" vertical="center" indent="3"/>
      <protection/>
    </xf>
    <xf numFmtId="186" fontId="7" fillId="0" borderId="24" xfId="0" applyNumberFormat="1" applyFont="1" applyFill="1" applyBorder="1" applyAlignment="1" applyProtection="1">
      <alignment horizontal="right" vertical="center" indent="3"/>
      <protection/>
    </xf>
    <xf numFmtId="185" fontId="7" fillId="0" borderId="11" xfId="0" applyNumberFormat="1" applyFont="1" applyFill="1" applyBorder="1" applyAlignment="1" applyProtection="1">
      <alignment horizontal="right" vertical="center" indent="3"/>
      <protection/>
    </xf>
    <xf numFmtId="185" fontId="7" fillId="0" borderId="0" xfId="0" applyNumberFormat="1" applyFont="1" applyFill="1" applyBorder="1" applyAlignment="1" applyProtection="1">
      <alignment horizontal="right" vertical="center" indent="3"/>
      <protection/>
    </xf>
    <xf numFmtId="185" fontId="7" fillId="0" borderId="12" xfId="0" applyNumberFormat="1" applyFont="1" applyFill="1" applyBorder="1" applyAlignment="1" applyProtection="1">
      <alignment horizontal="right" vertical="center" indent="3"/>
      <protection/>
    </xf>
    <xf numFmtId="185" fontId="12" fillId="0" borderId="13" xfId="0" applyNumberFormat="1" applyFont="1" applyFill="1" applyBorder="1" applyAlignment="1" applyProtection="1">
      <alignment horizontal="right" vertical="center" indent="3"/>
      <protection/>
    </xf>
    <xf numFmtId="185" fontId="12" fillId="0" borderId="10" xfId="0" applyNumberFormat="1" applyFont="1" applyFill="1" applyBorder="1" applyAlignment="1" applyProtection="1">
      <alignment horizontal="right" vertical="center" indent="3"/>
      <protection/>
    </xf>
    <xf numFmtId="185" fontId="12" fillId="0" borderId="14" xfId="0" applyNumberFormat="1" applyFont="1" applyFill="1" applyBorder="1" applyAlignment="1" applyProtection="1">
      <alignment horizontal="right" vertical="center" indent="3"/>
      <protection/>
    </xf>
    <xf numFmtId="192" fontId="7" fillId="0" borderId="23" xfId="0" applyNumberFormat="1" applyFont="1" applyFill="1" applyBorder="1" applyAlignment="1" applyProtection="1">
      <alignment vertical="center"/>
      <protection/>
    </xf>
    <xf numFmtId="192" fontId="7" fillId="0" borderId="27" xfId="0" applyNumberFormat="1" applyFont="1" applyFill="1" applyBorder="1" applyAlignment="1" applyProtection="1">
      <alignment vertical="center"/>
      <protection/>
    </xf>
    <xf numFmtId="192" fontId="7" fillId="0" borderId="24" xfId="0" applyNumberFormat="1" applyFont="1" applyFill="1" applyBorder="1" applyAlignment="1" applyProtection="1">
      <alignment vertical="center"/>
      <protection/>
    </xf>
    <xf numFmtId="193" fontId="7" fillId="0" borderId="11" xfId="0" applyNumberFormat="1" applyFont="1" applyFill="1" applyBorder="1" applyAlignment="1" applyProtection="1">
      <alignment vertical="center"/>
      <protection/>
    </xf>
    <xf numFmtId="193" fontId="7" fillId="0" borderId="0" xfId="0" applyNumberFormat="1" applyFont="1" applyFill="1" applyBorder="1" applyAlignment="1" applyProtection="1">
      <alignment vertical="center"/>
      <protection/>
    </xf>
    <xf numFmtId="193" fontId="7" fillId="0" borderId="12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185" fontId="7" fillId="0" borderId="11" xfId="0" applyNumberFormat="1" applyFont="1" applyFill="1" applyBorder="1" applyAlignment="1" applyProtection="1">
      <alignment horizontal="right" vertical="center" indent="1"/>
      <protection/>
    </xf>
    <xf numFmtId="185" fontId="7" fillId="0" borderId="0" xfId="0" applyNumberFormat="1" applyFont="1" applyFill="1" applyBorder="1" applyAlignment="1" applyProtection="1">
      <alignment horizontal="right" vertical="center" indent="1"/>
      <protection/>
    </xf>
    <xf numFmtId="185" fontId="12" fillId="0" borderId="13" xfId="0" applyNumberFormat="1" applyFont="1" applyFill="1" applyBorder="1" applyAlignment="1">
      <alignment horizontal="right" vertical="center" indent="1"/>
    </xf>
    <xf numFmtId="185" fontId="12" fillId="0" borderId="10" xfId="0" applyNumberFormat="1" applyFont="1" applyFill="1" applyBorder="1" applyAlignment="1">
      <alignment horizontal="right" vertical="center" indent="1"/>
    </xf>
    <xf numFmtId="185" fontId="7" fillId="0" borderId="12" xfId="0" applyNumberFormat="1" applyFont="1" applyFill="1" applyBorder="1" applyAlignment="1" applyProtection="1">
      <alignment horizontal="right" vertical="center" indent="1"/>
      <protection/>
    </xf>
    <xf numFmtId="185" fontId="12" fillId="0" borderId="13" xfId="0" applyNumberFormat="1" applyFont="1" applyFill="1" applyBorder="1" applyAlignment="1" applyProtection="1">
      <alignment horizontal="right" vertical="center" indent="1"/>
      <protection/>
    </xf>
    <xf numFmtId="185" fontId="12" fillId="0" borderId="10" xfId="0" applyNumberFormat="1" applyFont="1" applyFill="1" applyBorder="1" applyAlignment="1" applyProtection="1">
      <alignment horizontal="right" vertical="center" indent="1"/>
      <protection/>
    </xf>
    <xf numFmtId="185" fontId="12" fillId="0" borderId="14" xfId="0" applyNumberFormat="1" applyFont="1" applyFill="1" applyBorder="1" applyAlignment="1" applyProtection="1">
      <alignment horizontal="right" vertical="center" indent="1"/>
      <protection/>
    </xf>
    <xf numFmtId="186" fontId="7" fillId="0" borderId="23" xfId="0" applyNumberFormat="1" applyFont="1" applyFill="1" applyBorder="1" applyAlignment="1" applyProtection="1">
      <alignment horizontal="right" vertical="center" indent="1"/>
      <protection/>
    </xf>
    <xf numFmtId="186" fontId="7" fillId="0" borderId="27" xfId="0" applyNumberFormat="1" applyFont="1" applyFill="1" applyBorder="1" applyAlignment="1" applyProtection="1">
      <alignment horizontal="right" vertical="center" indent="1"/>
      <protection/>
    </xf>
    <xf numFmtId="186" fontId="7" fillId="0" borderId="24" xfId="0" applyNumberFormat="1" applyFont="1" applyFill="1" applyBorder="1" applyAlignment="1" applyProtection="1">
      <alignment horizontal="right" vertical="center" indent="1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7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4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11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0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12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19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0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5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33" xfId="0" applyFont="1" applyFill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distributed" vertical="center" wrapText="1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indent="1"/>
      <protection/>
    </xf>
    <xf numFmtId="0" fontId="7" fillId="0" borderId="12" xfId="0" applyFont="1" applyFill="1" applyBorder="1" applyAlignment="1" applyProtection="1">
      <alignment horizontal="distributed" vertical="center" indent="1"/>
      <protection/>
    </xf>
    <xf numFmtId="0" fontId="7" fillId="0" borderId="41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45" xfId="0" applyFont="1" applyFill="1" applyBorder="1" applyAlignment="1" applyProtection="1">
      <alignment horizontal="distributed" vertical="center" indent="1"/>
      <protection/>
    </xf>
    <xf numFmtId="0" fontId="7" fillId="0" borderId="27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91" fontId="15" fillId="0" borderId="10" xfId="49" applyNumberFormat="1" applyFont="1" applyFill="1" applyBorder="1" applyAlignment="1" applyProtection="1">
      <alignment horizontal="right" vertical="center"/>
      <protection/>
    </xf>
    <xf numFmtId="191" fontId="15" fillId="0" borderId="27" xfId="49" applyNumberFormat="1" applyFont="1" applyFill="1" applyBorder="1" applyAlignment="1" applyProtection="1">
      <alignment horizontal="right" vertical="center"/>
      <protection/>
    </xf>
    <xf numFmtId="191" fontId="7" fillId="0" borderId="0" xfId="49" applyNumberFormat="1" applyFont="1" applyFill="1" applyBorder="1" applyAlignment="1" applyProtection="1">
      <alignment horizontal="right" vertical="center"/>
      <protection/>
    </xf>
    <xf numFmtId="191" fontId="7" fillId="0" borderId="29" xfId="49" applyNumberFormat="1" applyFont="1" applyFill="1" applyBorder="1" applyAlignment="1" applyProtection="1">
      <alignment horizontal="right" vertical="center"/>
      <protection/>
    </xf>
    <xf numFmtId="191" fontId="12" fillId="0" borderId="10" xfId="49" applyNumberFormat="1" applyFont="1" applyFill="1" applyBorder="1" applyAlignment="1" applyProtection="1">
      <alignment horizontal="right" vertical="center"/>
      <protection locked="0"/>
    </xf>
    <xf numFmtId="191" fontId="12" fillId="0" borderId="30" xfId="49" applyNumberFormat="1" applyFont="1" applyFill="1" applyBorder="1" applyAlignment="1" applyProtection="1">
      <alignment horizontal="right" vertical="center"/>
      <protection locked="0"/>
    </xf>
    <xf numFmtId="194" fontId="12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191" fontId="53" fillId="0" borderId="10" xfId="0" applyNumberFormat="1" applyFont="1" applyFill="1" applyBorder="1" applyAlignment="1" applyProtection="1">
      <alignment horizontal="right" vertical="center"/>
      <protection locked="0"/>
    </xf>
    <xf numFmtId="191" fontId="53" fillId="0" borderId="3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>
      <alignment horizontal="distributed" vertical="center" indent="2"/>
    </xf>
    <xf numFmtId="0" fontId="7" fillId="0" borderId="15" xfId="0" applyFont="1" applyFill="1" applyBorder="1" applyAlignment="1">
      <alignment horizontal="distributed" vertical="center" indent="2"/>
    </xf>
    <xf numFmtId="0" fontId="7" fillId="0" borderId="39" xfId="0" applyFont="1" applyFill="1" applyBorder="1" applyAlignment="1">
      <alignment horizontal="distributed" vertical="center" indent="2"/>
    </xf>
    <xf numFmtId="0" fontId="7" fillId="0" borderId="38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indent="2"/>
    </xf>
    <xf numFmtId="0" fontId="7" fillId="0" borderId="40" xfId="0" applyFont="1" applyFill="1" applyBorder="1" applyAlignment="1">
      <alignment horizontal="distributed" vertical="center" indent="2"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177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distributed" vertical="center" indent="1"/>
      <protection/>
    </xf>
    <xf numFmtId="0" fontId="7" fillId="0" borderId="15" xfId="0" applyFont="1" applyFill="1" applyBorder="1" applyAlignment="1" applyProtection="1">
      <alignment horizontal="distributed" vertical="center" indent="1"/>
      <protection/>
    </xf>
    <xf numFmtId="0" fontId="7" fillId="0" borderId="39" xfId="0" applyFont="1" applyFill="1" applyBorder="1" applyAlignment="1" applyProtection="1">
      <alignment horizontal="distributed" vertical="center" indent="1"/>
      <protection/>
    </xf>
    <xf numFmtId="0" fontId="7" fillId="0" borderId="38" xfId="0" applyFont="1" applyFill="1" applyBorder="1" applyAlignment="1" applyProtection="1">
      <alignment horizontal="distributed" vertical="center" indent="1"/>
      <protection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0" fontId="7" fillId="0" borderId="40" xfId="0" applyFont="1" applyFill="1" applyBorder="1" applyAlignment="1" applyProtection="1">
      <alignment horizontal="distributed" vertical="center" indent="1"/>
      <protection/>
    </xf>
    <xf numFmtId="0" fontId="7" fillId="0" borderId="36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191" fontId="15" fillId="0" borderId="0" xfId="49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191" fontId="16" fillId="0" borderId="10" xfId="49" applyNumberFormat="1" applyFont="1" applyFill="1" applyBorder="1" applyAlignment="1" applyProtection="1">
      <alignment horizontal="right" vertical="center"/>
      <protection locked="0"/>
    </xf>
    <xf numFmtId="191" fontId="16" fillId="0" borderId="30" xfId="49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/>
    </xf>
    <xf numFmtId="180" fontId="12" fillId="0" borderId="29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29" xfId="0" applyNumberFormat="1" applyFont="1" applyFill="1" applyBorder="1" applyAlignment="1" applyProtection="1">
      <alignment horizontal="right" vertical="center"/>
      <protection locked="0"/>
    </xf>
    <xf numFmtId="191" fontId="7" fillId="0" borderId="27" xfId="49" applyNumberFormat="1" applyFont="1" applyFill="1" applyBorder="1" applyAlignment="1" applyProtection="1">
      <alignment horizontal="right" vertical="center"/>
      <protection/>
    </xf>
    <xf numFmtId="191" fontId="7" fillId="0" borderId="20" xfId="49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distributed" vertical="center" indent="2"/>
      <protection/>
    </xf>
    <xf numFmtId="0" fontId="7" fillId="0" borderId="27" xfId="0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2"/>
      <protection/>
    </xf>
    <xf numFmtId="0" fontId="7" fillId="0" borderId="21" xfId="0" applyFont="1" applyFill="1" applyBorder="1" applyAlignment="1" applyProtection="1">
      <alignment horizontal="distributed" vertical="center" indent="2"/>
      <protection/>
    </xf>
    <xf numFmtId="0" fontId="7" fillId="0" borderId="31" xfId="0" applyFont="1" applyFill="1" applyBorder="1" applyAlignment="1" applyProtection="1">
      <alignment horizontal="distributed" vertical="center" indent="2"/>
      <protection/>
    </xf>
    <xf numFmtId="0" fontId="7" fillId="0" borderId="22" xfId="0" applyFont="1" applyFill="1" applyBorder="1" applyAlignment="1" applyProtection="1">
      <alignment horizontal="distributed" vertical="center" indent="2"/>
      <protection/>
    </xf>
    <xf numFmtId="191" fontId="16" fillId="0" borderId="0" xfId="49" applyNumberFormat="1" applyFont="1" applyFill="1" applyBorder="1" applyAlignment="1" applyProtection="1">
      <alignment horizontal="right" vertical="center"/>
      <protection locked="0"/>
    </xf>
    <xf numFmtId="191" fontId="16" fillId="0" borderId="29" xfId="49" applyNumberFormat="1" applyFont="1" applyFill="1" applyBorder="1" applyAlignment="1" applyProtection="1">
      <alignment horizontal="right" vertical="center"/>
      <protection locked="0"/>
    </xf>
    <xf numFmtId="191" fontId="15" fillId="0" borderId="20" xfId="49" applyNumberFormat="1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47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48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49" xfId="0" applyFont="1" applyFill="1" applyBorder="1" applyAlignment="1" applyProtection="1">
      <alignment horizontal="distributed" vertical="center"/>
      <protection/>
    </xf>
    <xf numFmtId="0" fontId="7" fillId="0" borderId="47" xfId="0" applyFont="1" applyFill="1" applyBorder="1" applyAlignment="1" applyProtection="1">
      <alignment horizontal="distributed" vertical="center"/>
      <protection/>
    </xf>
    <xf numFmtId="0" fontId="7" fillId="0" borderId="48" xfId="0" applyFont="1" applyFill="1" applyBorder="1" applyAlignment="1" applyProtection="1">
      <alignment horizontal="distributed" vertical="center"/>
      <protection/>
    </xf>
    <xf numFmtId="177" fontId="7" fillId="0" borderId="27" xfId="0" applyNumberFormat="1" applyFont="1" applyFill="1" applyBorder="1" applyAlignment="1" applyProtection="1">
      <alignment horizontal="right" vertical="center"/>
      <protection locked="0"/>
    </xf>
    <xf numFmtId="191" fontId="12" fillId="0" borderId="41" xfId="0" applyNumberFormat="1" applyFont="1" applyFill="1" applyBorder="1" applyAlignment="1" applyProtection="1">
      <alignment horizontal="right" vertical="center"/>
      <protection/>
    </xf>
    <xf numFmtId="191" fontId="12" fillId="0" borderId="10" xfId="0" applyNumberFormat="1" applyFont="1" applyFill="1" applyBorder="1" applyAlignment="1" applyProtection="1">
      <alignment horizontal="right" vertical="center"/>
      <protection/>
    </xf>
    <xf numFmtId="191" fontId="7" fillId="0" borderId="45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61" applyNumberFormat="1" applyFont="1" applyFill="1" applyBorder="1" applyAlignment="1" applyProtection="1">
      <alignment horizontal="right" vertical="center"/>
      <protection locked="0"/>
    </xf>
    <xf numFmtId="177" fontId="12" fillId="0" borderId="41" xfId="0" applyNumberFormat="1" applyFont="1" applyFill="1" applyBorder="1" applyAlignment="1" applyProtection="1">
      <alignment horizontal="right" vertical="center"/>
      <protection locked="0"/>
    </xf>
    <xf numFmtId="177" fontId="12" fillId="0" borderId="10" xfId="61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77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33" xfId="61" applyFont="1" applyFill="1" applyBorder="1" applyAlignment="1" applyProtection="1">
      <alignment horizontal="distributed" vertical="center" indent="1"/>
      <protection/>
    </xf>
    <xf numFmtId="0" fontId="7" fillId="0" borderId="31" xfId="61" applyFont="1" applyFill="1" applyBorder="1" applyAlignment="1" applyProtection="1">
      <alignment horizontal="distributed" vertical="center" indent="1"/>
      <protection/>
    </xf>
    <xf numFmtId="0" fontId="7" fillId="0" borderId="22" xfId="61" applyFont="1" applyFill="1" applyBorder="1" applyAlignment="1" applyProtection="1">
      <alignment horizontal="distributed" vertical="center" indent="1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distributed" vertical="center" indent="3"/>
      <protection/>
    </xf>
    <xf numFmtId="0" fontId="7" fillId="0" borderId="51" xfId="0" applyFont="1" applyFill="1" applyBorder="1" applyAlignment="1" applyProtection="1">
      <alignment horizontal="distributed" vertical="center" indent="3"/>
      <protection/>
    </xf>
    <xf numFmtId="0" fontId="7" fillId="0" borderId="52" xfId="0" applyFont="1" applyFill="1" applyBorder="1" applyAlignment="1" applyProtection="1">
      <alignment horizontal="distributed" vertical="center" indent="3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distributed" vertical="center" indent="1"/>
      <protection/>
    </xf>
    <xf numFmtId="0" fontId="7" fillId="0" borderId="27" xfId="61" applyFont="1" applyFill="1" applyBorder="1" applyAlignment="1" applyProtection="1">
      <alignment horizontal="distributed" vertical="center" indent="1"/>
      <protection/>
    </xf>
    <xf numFmtId="0" fontId="7" fillId="0" borderId="24" xfId="61" applyFont="1" applyFill="1" applyBorder="1" applyAlignment="1" applyProtection="1">
      <alignment horizontal="distributed" vertical="center" indent="1"/>
      <protection/>
    </xf>
    <xf numFmtId="0" fontId="7" fillId="0" borderId="38" xfId="61" applyFont="1" applyFill="1" applyBorder="1" applyAlignment="1" applyProtection="1">
      <alignment horizontal="distributed" vertical="center" indent="1"/>
      <protection/>
    </xf>
    <xf numFmtId="0" fontId="7" fillId="0" borderId="20" xfId="61" applyFont="1" applyFill="1" applyBorder="1" applyAlignment="1" applyProtection="1">
      <alignment horizontal="distributed" vertical="center" indent="1"/>
      <protection/>
    </xf>
    <xf numFmtId="0" fontId="7" fillId="0" borderId="25" xfId="61" applyFont="1" applyFill="1" applyBorder="1" applyAlignment="1" applyProtection="1">
      <alignment horizontal="distributed" vertical="center" indent="1"/>
      <protection/>
    </xf>
    <xf numFmtId="0" fontId="7" fillId="0" borderId="45" xfId="61" applyFont="1" applyFill="1" applyBorder="1" applyAlignment="1" applyProtection="1">
      <alignment horizontal="distributed" vertical="center"/>
      <protection/>
    </xf>
    <xf numFmtId="0" fontId="7" fillId="0" borderId="27" xfId="61" applyFont="1" applyFill="1" applyBorder="1" applyAlignment="1" applyProtection="1">
      <alignment horizontal="distributed" vertical="center"/>
      <protection/>
    </xf>
    <xf numFmtId="0" fontId="7" fillId="0" borderId="32" xfId="61" applyFont="1" applyFill="1" applyBorder="1" applyAlignment="1" applyProtection="1">
      <alignment horizontal="distributed" vertical="center"/>
      <protection/>
    </xf>
    <xf numFmtId="0" fontId="7" fillId="0" borderId="38" xfId="61" applyFont="1" applyFill="1" applyBorder="1" applyAlignment="1" applyProtection="1">
      <alignment horizontal="distributed" vertical="center"/>
      <protection/>
    </xf>
    <xf numFmtId="0" fontId="7" fillId="0" borderId="20" xfId="61" applyFont="1" applyFill="1" applyBorder="1" applyAlignment="1" applyProtection="1">
      <alignment horizontal="distributed" vertical="center"/>
      <protection/>
    </xf>
    <xf numFmtId="0" fontId="7" fillId="0" borderId="40" xfId="61" applyFont="1" applyFill="1" applyBorder="1" applyAlignment="1" applyProtection="1">
      <alignment horizontal="distributed" vertical="center"/>
      <protection/>
    </xf>
    <xf numFmtId="0" fontId="7" fillId="0" borderId="33" xfId="61" applyFont="1" applyFill="1" applyBorder="1" applyAlignment="1" applyProtection="1">
      <alignment horizontal="distributed" vertical="center" indent="3"/>
      <protection/>
    </xf>
    <xf numFmtId="0" fontId="7" fillId="0" borderId="31" xfId="61" applyFont="1" applyFill="1" applyBorder="1" applyAlignment="1" applyProtection="1">
      <alignment horizontal="distributed" vertical="center" indent="3"/>
      <protection/>
    </xf>
    <xf numFmtId="0" fontId="7" fillId="0" borderId="22" xfId="61" applyFont="1" applyFill="1" applyBorder="1" applyAlignment="1" applyProtection="1">
      <alignment horizontal="distributed" vertical="center" indent="3"/>
      <protection/>
    </xf>
    <xf numFmtId="176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 shrinkToFit="1"/>
      <protection/>
    </xf>
    <xf numFmtId="176" fontId="7" fillId="0" borderId="54" xfId="0" applyNumberFormat="1" applyFont="1" applyFill="1" applyBorder="1" applyAlignment="1" applyProtection="1">
      <alignment horizontal="center" vertical="center" shrinkToFit="1"/>
      <protection/>
    </xf>
    <xf numFmtId="0" fontId="7" fillId="0" borderId="28" xfId="0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Border="1" applyAlignment="1" applyProtection="1">
      <alignment horizontal="distributed" vertical="center" indent="2"/>
      <protection/>
    </xf>
    <xf numFmtId="0" fontId="7" fillId="0" borderId="12" xfId="0" applyFont="1" applyFill="1" applyBorder="1" applyAlignment="1" applyProtection="1">
      <alignment horizontal="distributed" vertical="center" indent="2"/>
      <protection/>
    </xf>
    <xf numFmtId="0" fontId="7" fillId="0" borderId="38" xfId="0" applyFont="1" applyFill="1" applyBorder="1" applyAlignment="1" applyProtection="1">
      <alignment horizontal="distributed" vertical="center" indent="2"/>
      <protection/>
    </xf>
    <xf numFmtId="0" fontId="7" fillId="0" borderId="20" xfId="0" applyFont="1" applyFill="1" applyBorder="1" applyAlignment="1" applyProtection="1">
      <alignment horizontal="distributed" vertical="center" indent="2"/>
      <protection/>
    </xf>
    <xf numFmtId="0" fontId="7" fillId="0" borderId="25" xfId="0" applyFont="1" applyFill="1" applyBorder="1" applyAlignment="1" applyProtection="1">
      <alignment horizontal="distributed" vertical="center" indent="2"/>
      <protection/>
    </xf>
    <xf numFmtId="184" fontId="7" fillId="0" borderId="0" xfId="49" applyNumberFormat="1" applyFont="1" applyFill="1" applyBorder="1" applyAlignment="1" applyProtection="1">
      <alignment horizontal="right" vertical="center"/>
      <protection/>
    </xf>
    <xf numFmtId="184" fontId="7" fillId="0" borderId="0" xfId="49" applyNumberFormat="1" applyFont="1" applyFill="1" applyBorder="1" applyAlignment="1" applyProtection="1">
      <alignment horizontal="right" vertical="center"/>
      <protection locked="0"/>
    </xf>
    <xf numFmtId="177" fontId="7" fillId="0" borderId="28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>
      <alignment horizontal="left" vertical="center"/>
    </xf>
    <xf numFmtId="0" fontId="7" fillId="0" borderId="37" xfId="0" applyFont="1" applyFill="1" applyBorder="1" applyAlignment="1" applyProtection="1">
      <alignment horizontal="distributed" vertical="center" indent="2"/>
      <protection/>
    </xf>
    <xf numFmtId="0" fontId="7" fillId="0" borderId="15" xfId="0" applyFont="1" applyFill="1" applyBorder="1" applyAlignment="1" applyProtection="1">
      <alignment horizontal="distributed" vertical="center" indent="2"/>
      <protection/>
    </xf>
    <xf numFmtId="0" fontId="7" fillId="0" borderId="36" xfId="0" applyFont="1" applyFill="1" applyBorder="1" applyAlignment="1" applyProtection="1">
      <alignment horizontal="distributed" vertical="center" indent="2"/>
      <protection/>
    </xf>
    <xf numFmtId="188" fontId="7" fillId="0" borderId="0" xfId="0" applyNumberFormat="1" applyFont="1" applyFill="1" applyBorder="1" applyAlignment="1" applyProtection="1">
      <alignment horizontal="right" vertical="center" indent="1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185" fontId="12" fillId="0" borderId="55" xfId="0" applyNumberFormat="1" applyFont="1" applyFill="1" applyBorder="1" applyAlignment="1">
      <alignment horizontal="right" vertical="center" indent="1"/>
    </xf>
    <xf numFmtId="176" fontId="12" fillId="0" borderId="56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186" fontId="7" fillId="0" borderId="57" xfId="0" applyNumberFormat="1" applyFont="1" applyFill="1" applyBorder="1" applyAlignment="1" applyProtection="1">
      <alignment horizontal="right" vertical="center" indent="1"/>
      <protection/>
    </xf>
    <xf numFmtId="185" fontId="7" fillId="0" borderId="17" xfId="0" applyNumberFormat="1" applyFont="1" applyFill="1" applyBorder="1" applyAlignment="1" applyProtection="1">
      <alignment horizontal="right" vertical="center" indent="1"/>
      <protection/>
    </xf>
    <xf numFmtId="18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distributed" vertical="center" indent="4" shrinkToFit="1"/>
      <protection/>
    </xf>
    <xf numFmtId="0" fontId="7" fillId="0" borderId="31" xfId="0" applyFont="1" applyFill="1" applyBorder="1" applyAlignment="1" applyProtection="1">
      <alignment horizontal="distributed" vertical="center" indent="4" shrinkToFit="1"/>
      <protection/>
    </xf>
    <xf numFmtId="0" fontId="7" fillId="0" borderId="34" xfId="0" applyFont="1" applyFill="1" applyBorder="1" applyAlignment="1" applyProtection="1">
      <alignment horizontal="distributed" vertical="center" indent="4" shrinkToFit="1"/>
      <protection/>
    </xf>
    <xf numFmtId="0" fontId="7" fillId="0" borderId="37" xfId="0" applyFont="1" applyFill="1" applyBorder="1" applyAlignment="1" applyProtection="1">
      <alignment horizontal="distributed" vertical="center" shrinkToFit="1"/>
      <protection/>
    </xf>
    <xf numFmtId="0" fontId="7" fillId="0" borderId="15" xfId="0" applyFont="1" applyFill="1" applyBorder="1" applyAlignment="1" applyProtection="1">
      <alignment horizontal="distributed" vertical="center" shrinkToFit="1"/>
      <protection/>
    </xf>
    <xf numFmtId="0" fontId="7" fillId="0" borderId="36" xfId="0" applyFont="1" applyFill="1" applyBorder="1" applyAlignment="1" applyProtection="1">
      <alignment horizontal="distributed" vertical="center" shrinkToFit="1"/>
      <protection/>
    </xf>
    <xf numFmtId="0" fontId="7" fillId="0" borderId="38" xfId="0" applyFont="1" applyFill="1" applyBorder="1" applyAlignment="1" applyProtection="1">
      <alignment horizontal="distributed" vertical="center" shrinkToFit="1"/>
      <protection/>
    </xf>
    <xf numFmtId="0" fontId="7" fillId="0" borderId="20" xfId="0" applyFont="1" applyFill="1" applyBorder="1" applyAlignment="1" applyProtection="1">
      <alignment horizontal="distributed" vertical="center" shrinkToFit="1"/>
      <protection/>
    </xf>
    <xf numFmtId="0" fontId="7" fillId="0" borderId="25" xfId="0" applyFont="1" applyFill="1" applyBorder="1" applyAlignment="1" applyProtection="1">
      <alignment horizontal="distributed" vertical="center" shrinkToFit="1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177" fontId="12" fillId="0" borderId="41" xfId="0" applyNumberFormat="1" applyFont="1" applyFill="1" applyBorder="1" applyAlignment="1" applyProtection="1">
      <alignment vertical="center"/>
      <protection locked="0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distributed" vertical="center" indent="2" shrinkToFit="1"/>
      <protection/>
    </xf>
    <xf numFmtId="0" fontId="7" fillId="0" borderId="51" xfId="0" applyFont="1" applyFill="1" applyBorder="1" applyAlignment="1" applyProtection="1">
      <alignment horizontal="distributed" vertical="center" indent="2" shrinkToFit="1"/>
      <protection/>
    </xf>
    <xf numFmtId="0" fontId="7" fillId="0" borderId="58" xfId="0" applyFont="1" applyFill="1" applyBorder="1" applyAlignment="1" applyProtection="1">
      <alignment horizontal="distributed" vertical="center" indent="2" shrinkToFit="1"/>
      <protection/>
    </xf>
    <xf numFmtId="0" fontId="7" fillId="0" borderId="3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 applyProtection="1">
      <alignment horizontal="distributed" vertical="center"/>
      <protection/>
    </xf>
    <xf numFmtId="0" fontId="7" fillId="0" borderId="4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177" fontId="12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center" vertical="distributed" textRotation="255" indent="2"/>
      <protection/>
    </xf>
    <xf numFmtId="0" fontId="7" fillId="0" borderId="36" xfId="0" applyFont="1" applyFill="1" applyBorder="1" applyAlignment="1" applyProtection="1">
      <alignment horizontal="center" vertical="distributed" textRotation="255" indent="2"/>
      <protection/>
    </xf>
    <xf numFmtId="0" fontId="7" fillId="0" borderId="28" xfId="0" applyFont="1" applyFill="1" applyBorder="1" applyAlignment="1" applyProtection="1">
      <alignment horizontal="center" vertical="distributed" textRotation="255" indent="2"/>
      <protection/>
    </xf>
    <xf numFmtId="0" fontId="7" fillId="0" borderId="12" xfId="0" applyFont="1" applyFill="1" applyBorder="1" applyAlignment="1" applyProtection="1">
      <alignment horizontal="center" vertical="distributed" textRotation="255" indent="2"/>
      <protection/>
    </xf>
    <xf numFmtId="0" fontId="7" fillId="0" borderId="38" xfId="0" applyFont="1" applyFill="1" applyBorder="1" applyAlignment="1" applyProtection="1">
      <alignment horizontal="center" vertical="distributed" textRotation="255" indent="2"/>
      <protection/>
    </xf>
    <xf numFmtId="0" fontId="7" fillId="0" borderId="25" xfId="0" applyFont="1" applyFill="1" applyBorder="1" applyAlignment="1" applyProtection="1">
      <alignment horizontal="center" vertical="distributed" textRotation="255" indent="2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176" fontId="7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50" xfId="61" applyFont="1" applyFill="1" applyBorder="1" applyAlignment="1" applyProtection="1">
      <alignment horizontal="distributed" vertical="center" indent="6"/>
      <protection/>
    </xf>
    <xf numFmtId="0" fontId="7" fillId="0" borderId="51" xfId="61" applyFont="1" applyFill="1" applyBorder="1" applyAlignment="1" applyProtection="1">
      <alignment horizontal="distributed" vertical="center" indent="6"/>
      <protection/>
    </xf>
    <xf numFmtId="0" fontId="7" fillId="0" borderId="58" xfId="61" applyFont="1" applyFill="1" applyBorder="1" applyAlignment="1" applyProtection="1">
      <alignment horizontal="distributed" vertical="center" indent="6"/>
      <protection/>
    </xf>
    <xf numFmtId="177" fontId="7" fillId="0" borderId="29" xfId="61" applyNumberFormat="1" applyFont="1" applyFill="1" applyBorder="1" applyAlignment="1" applyProtection="1">
      <alignment horizontal="right" vertical="center"/>
      <protection locked="0"/>
    </xf>
    <xf numFmtId="177" fontId="12" fillId="0" borderId="30" xfId="61" applyNumberFormat="1" applyFont="1" applyFill="1" applyBorder="1" applyAlignment="1" applyProtection="1">
      <alignment horizontal="right" vertical="center"/>
      <protection locked="0"/>
    </xf>
    <xf numFmtId="191" fontId="16" fillId="0" borderId="27" xfId="49" applyNumberFormat="1" applyFont="1" applyFill="1" applyBorder="1" applyAlignment="1" applyProtection="1">
      <alignment horizontal="right" vertical="center"/>
      <protection locked="0"/>
    </xf>
    <xf numFmtId="191" fontId="16" fillId="0" borderId="32" xfId="49" applyNumberFormat="1" applyFont="1" applyFill="1" applyBorder="1" applyAlignment="1" applyProtection="1">
      <alignment horizontal="right" vertical="center"/>
      <protection locked="0"/>
    </xf>
    <xf numFmtId="191" fontId="12" fillId="0" borderId="20" xfId="49" applyNumberFormat="1" applyFont="1" applyFill="1" applyBorder="1" applyAlignment="1" applyProtection="1">
      <alignment horizontal="right" vertical="center"/>
      <protection locked="0"/>
    </xf>
    <xf numFmtId="191" fontId="12" fillId="0" borderId="40" xfId="49" applyNumberFormat="1" applyFont="1" applyFill="1" applyBorder="1" applyAlignment="1" applyProtection="1">
      <alignment horizontal="right" vertical="center"/>
      <protection locked="0"/>
    </xf>
    <xf numFmtId="191" fontId="7" fillId="0" borderId="29" xfId="0" applyNumberFormat="1" applyFont="1" applyFill="1" applyBorder="1" applyAlignment="1" applyProtection="1">
      <alignment horizontal="right" vertical="center"/>
      <protection locked="0"/>
    </xf>
    <xf numFmtId="191" fontId="7" fillId="0" borderId="32" xfId="0" applyNumberFormat="1" applyFont="1" applyFill="1" applyBorder="1" applyAlignment="1" applyProtection="1">
      <alignment horizontal="right" vertical="center"/>
      <protection/>
    </xf>
    <xf numFmtId="191" fontId="16" fillId="0" borderId="20" xfId="49" applyNumberFormat="1" applyFont="1" applyFill="1" applyBorder="1" applyAlignment="1" applyProtection="1">
      <alignment horizontal="right" vertical="center"/>
      <protection locked="0"/>
    </xf>
    <xf numFmtId="191" fontId="16" fillId="0" borderId="40" xfId="49" applyNumberFormat="1" applyFont="1" applyFill="1" applyBorder="1" applyAlignment="1" applyProtection="1">
      <alignment horizontal="right" vertical="center"/>
      <protection locked="0"/>
    </xf>
    <xf numFmtId="176" fontId="53" fillId="0" borderId="27" xfId="0" applyNumberFormat="1" applyFont="1" applyFill="1" applyBorder="1" applyAlignment="1" applyProtection="1">
      <alignment horizontal="right" vertical="center"/>
      <protection/>
    </xf>
    <xf numFmtId="176" fontId="53" fillId="0" borderId="32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 textRotation="255"/>
      <protection/>
    </xf>
    <xf numFmtId="0" fontId="7" fillId="0" borderId="39" xfId="0" applyFont="1" applyFill="1" applyBorder="1" applyAlignment="1" applyProtection="1">
      <alignment horizontal="center" vertical="center" textRotation="255"/>
      <protection/>
    </xf>
    <xf numFmtId="0" fontId="7" fillId="0" borderId="38" xfId="0" applyFont="1" applyFill="1" applyBorder="1" applyAlignment="1" applyProtection="1">
      <alignment horizontal="center" vertical="center" textRotation="255"/>
      <protection/>
    </xf>
    <xf numFmtId="0" fontId="7" fillId="0" borderId="40" xfId="0" applyFont="1" applyFill="1" applyBorder="1" applyAlignment="1" applyProtection="1">
      <alignment horizontal="center" vertical="center" textRotation="255"/>
      <protection/>
    </xf>
    <xf numFmtId="176" fontId="12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176" fontId="7" fillId="0" borderId="32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distributed" vertical="center" indent="6"/>
      <protection/>
    </xf>
    <xf numFmtId="0" fontId="7" fillId="0" borderId="51" xfId="0" applyFont="1" applyFill="1" applyBorder="1" applyAlignment="1" applyProtection="1">
      <alignment horizontal="distributed" vertical="center" indent="6"/>
      <protection/>
    </xf>
    <xf numFmtId="0" fontId="7" fillId="0" borderId="52" xfId="0" applyFont="1" applyFill="1" applyBorder="1" applyAlignment="1" applyProtection="1">
      <alignment horizontal="distributed" vertical="center" indent="6"/>
      <protection/>
    </xf>
    <xf numFmtId="194" fontId="7" fillId="0" borderId="0" xfId="49" applyNumberFormat="1" applyFont="1" applyFill="1" applyBorder="1" applyAlignment="1" applyProtection="1">
      <alignment horizontal="right" vertical="center"/>
      <protection/>
    </xf>
    <xf numFmtId="186" fontId="53" fillId="0" borderId="15" xfId="0" applyNumberFormat="1" applyFont="1" applyFill="1" applyBorder="1" applyAlignment="1" applyProtection="1">
      <alignment horizontal="center" vertical="center"/>
      <protection/>
    </xf>
    <xf numFmtId="186" fontId="53" fillId="0" borderId="39" xfId="0" applyNumberFormat="1" applyFont="1" applyFill="1" applyBorder="1" applyAlignment="1" applyProtection="1">
      <alignment horizontal="center" vertical="center"/>
      <protection/>
    </xf>
    <xf numFmtId="186" fontId="53" fillId="0" borderId="20" xfId="0" applyNumberFormat="1" applyFont="1" applyFill="1" applyBorder="1" applyAlignment="1" applyProtection="1">
      <alignment horizontal="center" vertical="center"/>
      <protection/>
    </xf>
    <xf numFmtId="186" fontId="53" fillId="0" borderId="40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right" vertical="center"/>
      <protection/>
    </xf>
    <xf numFmtId="191" fontId="7" fillId="0" borderId="28" xfId="49" applyNumberFormat="1" applyFont="1" applyFill="1" applyBorder="1" applyAlignment="1" applyProtection="1">
      <alignment horizontal="right" vertical="center"/>
      <protection/>
    </xf>
    <xf numFmtId="193" fontId="12" fillId="0" borderId="13" xfId="0" applyNumberFormat="1" applyFont="1" applyFill="1" applyBorder="1" applyAlignment="1" applyProtection="1">
      <alignment vertical="center"/>
      <protection/>
    </xf>
    <xf numFmtId="193" fontId="12" fillId="0" borderId="10" xfId="0" applyNumberFormat="1" applyFont="1" applyFill="1" applyBorder="1" applyAlignment="1" applyProtection="1">
      <alignment vertical="center"/>
      <protection/>
    </xf>
    <xf numFmtId="193" fontId="12" fillId="0" borderId="14" xfId="0" applyNumberFormat="1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distributed" vertical="center" wrapText="1" indent="1"/>
      <protection/>
    </xf>
    <xf numFmtId="0" fontId="7" fillId="0" borderId="47" xfId="0" applyFont="1" applyFill="1" applyBorder="1" applyAlignment="1" applyProtection="1">
      <alignment horizontal="distributed" vertical="center" wrapText="1" indent="1"/>
      <protection/>
    </xf>
    <xf numFmtId="0" fontId="7" fillId="0" borderId="48" xfId="0" applyFont="1" applyFill="1" applyBorder="1" applyAlignment="1" applyProtection="1">
      <alignment horizontal="distributed" vertical="center" wrapText="1" indent="1"/>
      <protection/>
    </xf>
    <xf numFmtId="191" fontId="12" fillId="0" borderId="41" xfId="49" applyNumberFormat="1" applyFont="1" applyFill="1" applyBorder="1" applyAlignment="1" applyProtection="1">
      <alignment horizontal="right" vertical="center"/>
      <protection locked="0"/>
    </xf>
    <xf numFmtId="184" fontId="12" fillId="0" borderId="10" xfId="49" applyNumberFormat="1" applyFont="1" applyFill="1" applyBorder="1" applyAlignment="1" applyProtection="1">
      <alignment horizontal="right" vertical="center"/>
      <protection locked="0"/>
    </xf>
    <xf numFmtId="184" fontId="12" fillId="0" borderId="30" xfId="49" applyNumberFormat="1" applyFont="1" applyFill="1" applyBorder="1" applyAlignment="1" applyProtection="1">
      <alignment horizontal="right" vertical="center"/>
      <protection locked="0"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29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40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38" xfId="0" applyFont="1" applyFill="1" applyBorder="1" applyAlignment="1" applyProtection="1">
      <alignment horizontal="center" vertical="center" wrapText="1" shrinkToFit="1"/>
      <protection/>
    </xf>
    <xf numFmtId="0" fontId="7" fillId="0" borderId="40" xfId="0" applyFont="1" applyFill="1" applyBorder="1" applyAlignment="1" applyProtection="1">
      <alignment horizontal="center" vertical="center" wrapText="1" shrinkToFi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 shrinkToFit="1"/>
      <protection/>
    </xf>
    <xf numFmtId="0" fontId="11" fillId="0" borderId="39" xfId="0" applyFont="1" applyFill="1" applyBorder="1" applyAlignment="1" applyProtection="1">
      <alignment horizontal="center" vertical="center" wrapText="1" shrinkToFit="1"/>
      <protection/>
    </xf>
    <xf numFmtId="0" fontId="11" fillId="0" borderId="28" xfId="0" applyFont="1" applyFill="1" applyBorder="1" applyAlignment="1" applyProtection="1">
      <alignment horizontal="center" vertical="center" wrapText="1" shrinkToFit="1"/>
      <protection/>
    </xf>
    <xf numFmtId="0" fontId="11" fillId="0" borderId="29" xfId="0" applyFont="1" applyFill="1" applyBorder="1" applyAlignment="1" applyProtection="1">
      <alignment horizontal="center" vertical="center" wrapText="1" shrinkToFi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horizontal="distributed" vertical="center" shrinkToFit="1"/>
      <protection/>
    </xf>
    <xf numFmtId="0" fontId="7" fillId="0" borderId="31" xfId="0" applyFont="1" applyFill="1" applyBorder="1" applyAlignment="1" applyProtection="1">
      <alignment horizontal="distributed" vertical="center" shrinkToFit="1"/>
      <protection/>
    </xf>
    <xf numFmtId="0" fontId="7" fillId="0" borderId="34" xfId="0" applyFont="1" applyFill="1" applyBorder="1" applyAlignment="1" applyProtection="1">
      <alignment horizontal="distributed" vertical="center" shrinkToFit="1"/>
      <protection/>
    </xf>
    <xf numFmtId="0" fontId="7" fillId="0" borderId="22" xfId="0" applyFont="1" applyFill="1" applyBorder="1" applyAlignment="1" applyProtection="1">
      <alignment horizontal="distributed" vertical="center" shrinkToFit="1"/>
      <protection/>
    </xf>
    <xf numFmtId="0" fontId="7" fillId="0" borderId="33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41" fontId="54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28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84" fontId="12" fillId="0" borderId="41" xfId="49" applyNumberFormat="1" applyFont="1" applyFill="1" applyBorder="1" applyAlignment="1" applyProtection="1">
      <alignment horizontal="right" vertical="center"/>
      <protection/>
    </xf>
    <xf numFmtId="184" fontId="12" fillId="0" borderId="10" xfId="49" applyNumberFormat="1" applyFont="1" applyFill="1" applyBorder="1" applyAlignment="1" applyProtection="1">
      <alignment horizontal="right" vertical="center"/>
      <protection/>
    </xf>
    <xf numFmtId="176" fontId="7" fillId="0" borderId="59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36" xfId="0" applyFont="1" applyFill="1" applyBorder="1" applyAlignment="1">
      <alignment horizontal="distributed" vertical="center" indent="1"/>
    </xf>
    <xf numFmtId="0" fontId="7" fillId="0" borderId="38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distributed" vertical="center" indent="1"/>
    </xf>
    <xf numFmtId="189" fontId="7" fillId="0" borderId="0" xfId="0" applyNumberFormat="1" applyFont="1" applyFill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 wrapText="1" shrinkToFit="1"/>
      <protection/>
    </xf>
    <xf numFmtId="0" fontId="7" fillId="0" borderId="15" xfId="0" applyFont="1" applyFill="1" applyBorder="1" applyAlignment="1" applyProtection="1">
      <alignment horizontal="center" vertical="center" wrapText="1" shrinkToFit="1"/>
      <protection/>
    </xf>
    <xf numFmtId="0" fontId="7" fillId="0" borderId="36" xfId="0" applyFont="1" applyFill="1" applyBorder="1" applyAlignment="1" applyProtection="1">
      <alignment horizontal="center" vertical="center" wrapText="1" shrinkToFit="1"/>
      <protection/>
    </xf>
    <xf numFmtId="0" fontId="7" fillId="0" borderId="20" xfId="0" applyFont="1" applyFill="1" applyBorder="1" applyAlignment="1" applyProtection="1">
      <alignment horizontal="center" vertical="center" wrapText="1" shrinkToFit="1"/>
      <protection/>
    </xf>
    <xf numFmtId="0" fontId="7" fillId="0" borderId="25" xfId="0" applyFont="1" applyFill="1" applyBorder="1" applyAlignment="1" applyProtection="1">
      <alignment horizontal="center" vertical="center" wrapText="1" shrinkToFit="1"/>
      <protection/>
    </xf>
    <xf numFmtId="0" fontId="7" fillId="0" borderId="39" xfId="0" applyFont="1" applyFill="1" applyBorder="1" applyAlignment="1" applyProtection="1">
      <alignment horizontal="distributed" vertical="center" indent="2"/>
      <protection/>
    </xf>
    <xf numFmtId="0" fontId="7" fillId="0" borderId="40" xfId="0" applyFont="1" applyFill="1" applyBorder="1" applyAlignment="1" applyProtection="1">
      <alignment horizontal="distributed" vertical="center" indent="2"/>
      <protection/>
    </xf>
    <xf numFmtId="188" fontId="7" fillId="0" borderId="29" xfId="0" applyNumberFormat="1" applyFont="1" applyFill="1" applyBorder="1" applyAlignment="1" applyProtection="1">
      <alignment horizontal="right" vertical="center" indent="1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88" fontId="12" fillId="0" borderId="10" xfId="0" applyNumberFormat="1" applyFont="1" applyFill="1" applyBorder="1" applyAlignment="1" applyProtection="1">
      <alignment horizontal="right" vertical="center" indent="1"/>
      <protection locked="0"/>
    </xf>
    <xf numFmtId="188" fontId="12" fillId="0" borderId="30" xfId="0" applyNumberFormat="1" applyFont="1" applyFill="1" applyBorder="1" applyAlignment="1" applyProtection="1">
      <alignment horizontal="right" vertical="center" indent="1"/>
      <protection locked="0"/>
    </xf>
    <xf numFmtId="178" fontId="12" fillId="0" borderId="66" xfId="0" applyNumberFormat="1" applyFont="1" applyFill="1" applyBorder="1" applyAlignment="1">
      <alignment horizontal="center" vertical="center"/>
    </xf>
    <xf numFmtId="178" fontId="12" fillId="0" borderId="16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59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wrapText="1" shrinkToFit="1"/>
      <protection/>
    </xf>
    <xf numFmtId="0" fontId="7" fillId="0" borderId="27" xfId="0" applyFont="1" applyFill="1" applyBorder="1" applyAlignment="1" applyProtection="1">
      <alignment horizontal="center" vertical="center" wrapText="1" shrinkToFit="1"/>
      <protection/>
    </xf>
    <xf numFmtId="0" fontId="7" fillId="0" borderId="24" xfId="0" applyFont="1" applyFill="1" applyBorder="1" applyAlignment="1" applyProtection="1">
      <alignment horizontal="center" vertical="center" wrapText="1" shrinkToFit="1"/>
      <protection/>
    </xf>
    <xf numFmtId="184" fontId="7" fillId="0" borderId="29" xfId="49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distributed" vertical="center" indent="2"/>
      <protection/>
    </xf>
    <xf numFmtId="0" fontId="7" fillId="0" borderId="58" xfId="0" applyFont="1" applyFill="1" applyBorder="1" applyAlignment="1" applyProtection="1">
      <alignment horizontal="distributed" vertical="center" indent="3"/>
      <protection/>
    </xf>
    <xf numFmtId="177" fontId="12" fillId="0" borderId="30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distributed" vertical="center" indent="2"/>
      <protection/>
    </xf>
    <xf numFmtId="191" fontId="12" fillId="0" borderId="30" xfId="0" applyNumberFormat="1" applyFont="1" applyFill="1" applyBorder="1" applyAlignment="1" applyProtection="1">
      <alignment horizontal="right" vertical="center"/>
      <protection locked="0"/>
    </xf>
    <xf numFmtId="191" fontId="12" fillId="0" borderId="27" xfId="49" applyNumberFormat="1" applyFont="1" applyFill="1" applyBorder="1" applyAlignment="1" applyProtection="1">
      <alignment horizontal="right" vertical="center"/>
      <protection/>
    </xf>
    <xf numFmtId="191" fontId="12" fillId="0" borderId="32" xfId="49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84" fontId="7" fillId="0" borderId="28" xfId="49" applyNumberFormat="1" applyFont="1" applyFill="1" applyBorder="1" applyAlignment="1" applyProtection="1">
      <alignment horizontal="right" vertical="center"/>
      <protection/>
    </xf>
    <xf numFmtId="0" fontId="7" fillId="0" borderId="6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78" fontId="7" fillId="0" borderId="68" xfId="0" applyNumberFormat="1" applyFont="1" applyFill="1" applyBorder="1" applyAlignment="1" applyProtection="1">
      <alignment horizontal="center" vertical="center"/>
      <protection/>
    </xf>
    <xf numFmtId="178" fontId="7" fillId="0" borderId="67" xfId="0" applyNumberFormat="1" applyFont="1" applyFill="1" applyBorder="1" applyAlignment="1" applyProtection="1">
      <alignment horizontal="center" vertical="center"/>
      <protection/>
    </xf>
    <xf numFmtId="176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先・外部への依頼資料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184</xdr:row>
      <xdr:rowOff>9525</xdr:rowOff>
    </xdr:from>
    <xdr:to>
      <xdr:col>5</xdr:col>
      <xdr:colOff>9525</xdr:colOff>
      <xdr:row>187</xdr:row>
      <xdr:rowOff>19050</xdr:rowOff>
    </xdr:to>
    <xdr:sp>
      <xdr:nvSpPr>
        <xdr:cNvPr id="1" name="Freeform 1"/>
        <xdr:cNvSpPr>
          <a:spLocks/>
        </xdr:cNvSpPr>
      </xdr:nvSpPr>
      <xdr:spPr>
        <a:xfrm>
          <a:off x="9525" y="40947975"/>
          <a:ext cx="1000125" cy="752475"/>
        </a:xfrm>
        <a:custGeom>
          <a:pathLst>
            <a:path h="43" w="105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12</xdr:col>
      <xdr:colOff>0</xdr:colOff>
      <xdr:row>100</xdr:row>
      <xdr:rowOff>0</xdr:rowOff>
    </xdr:to>
    <xdr:sp>
      <xdr:nvSpPr>
        <xdr:cNvPr id="2" name="Freeform 3"/>
        <xdr:cNvSpPr>
          <a:spLocks/>
        </xdr:cNvSpPr>
      </xdr:nvSpPr>
      <xdr:spPr>
        <a:xfrm>
          <a:off x="0" y="23955375"/>
          <a:ext cx="2400300" cy="400050"/>
        </a:xfrm>
        <a:custGeom>
          <a:pathLst>
            <a:path h="41" w="189">
              <a:moveTo>
                <a:pt x="189" y="4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193</xdr:row>
      <xdr:rowOff>0</xdr:rowOff>
    </xdr:from>
    <xdr:to>
      <xdr:col>4</xdr:col>
      <xdr:colOff>190500</xdr:colOff>
      <xdr:row>195</xdr:row>
      <xdr:rowOff>190500</xdr:rowOff>
    </xdr:to>
    <xdr:sp>
      <xdr:nvSpPr>
        <xdr:cNvPr id="3" name="Freeform 4"/>
        <xdr:cNvSpPr>
          <a:spLocks/>
        </xdr:cNvSpPr>
      </xdr:nvSpPr>
      <xdr:spPr>
        <a:xfrm>
          <a:off x="0" y="42881550"/>
          <a:ext cx="990600" cy="647700"/>
        </a:xfrm>
        <a:custGeom>
          <a:pathLst>
            <a:path h="65" w="103">
              <a:moveTo>
                <a:pt x="103" y="65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210</xdr:row>
      <xdr:rowOff>9525</xdr:rowOff>
    </xdr:from>
    <xdr:to>
      <xdr:col>6</xdr:col>
      <xdr:colOff>0</xdr:colOff>
      <xdr:row>212</xdr:row>
      <xdr:rowOff>0</xdr:rowOff>
    </xdr:to>
    <xdr:sp>
      <xdr:nvSpPr>
        <xdr:cNvPr id="4" name="Freeform 5"/>
        <xdr:cNvSpPr>
          <a:spLocks/>
        </xdr:cNvSpPr>
      </xdr:nvSpPr>
      <xdr:spPr>
        <a:xfrm>
          <a:off x="9525" y="46386750"/>
          <a:ext cx="1190625" cy="438150"/>
        </a:xfrm>
        <a:custGeom>
          <a:pathLst>
            <a:path h="43" w="105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9525</xdr:rowOff>
    </xdr:from>
    <xdr:to>
      <xdr:col>5</xdr:col>
      <xdr:colOff>0</xdr:colOff>
      <xdr:row>151</xdr:row>
      <xdr:rowOff>0</xdr:rowOff>
    </xdr:to>
    <xdr:sp>
      <xdr:nvSpPr>
        <xdr:cNvPr id="5" name="Freeform 6"/>
        <xdr:cNvSpPr>
          <a:spLocks/>
        </xdr:cNvSpPr>
      </xdr:nvSpPr>
      <xdr:spPr>
        <a:xfrm>
          <a:off x="9525" y="33737550"/>
          <a:ext cx="990600" cy="419100"/>
        </a:xfrm>
        <a:custGeom>
          <a:pathLst>
            <a:path h="43" w="104">
              <a:moveTo>
                <a:pt x="104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202</xdr:row>
      <xdr:rowOff>0</xdr:rowOff>
    </xdr:from>
    <xdr:to>
      <xdr:col>4</xdr:col>
      <xdr:colOff>190500</xdr:colOff>
      <xdr:row>204</xdr:row>
      <xdr:rowOff>0</xdr:rowOff>
    </xdr:to>
    <xdr:sp>
      <xdr:nvSpPr>
        <xdr:cNvPr id="6" name="Freeform 7"/>
        <xdr:cNvSpPr>
          <a:spLocks/>
        </xdr:cNvSpPr>
      </xdr:nvSpPr>
      <xdr:spPr>
        <a:xfrm>
          <a:off x="9525" y="44738925"/>
          <a:ext cx="981075" cy="457200"/>
        </a:xfrm>
        <a:custGeom>
          <a:pathLst>
            <a:path h="66" w="103">
              <a:moveTo>
                <a:pt x="103" y="66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9525</xdr:colOff>
      <xdr:row>21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4705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8" name="Freeform 13"/>
        <xdr:cNvSpPr>
          <a:spLocks/>
        </xdr:cNvSpPr>
      </xdr:nvSpPr>
      <xdr:spPr>
        <a:xfrm>
          <a:off x="9525" y="10020300"/>
          <a:ext cx="1790700" cy="390525"/>
        </a:xfrm>
        <a:custGeom>
          <a:pathLst>
            <a:path h="33" w="188">
              <a:moveTo>
                <a:pt x="188" y="33"/>
              </a:moveTo>
              <a:lnTo>
                <a:pt x="188" y="3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157</xdr:row>
      <xdr:rowOff>9525</xdr:rowOff>
    </xdr:from>
    <xdr:to>
      <xdr:col>5</xdr:col>
      <xdr:colOff>0</xdr:colOff>
      <xdr:row>159</xdr:row>
      <xdr:rowOff>9525</xdr:rowOff>
    </xdr:to>
    <xdr:sp>
      <xdr:nvSpPr>
        <xdr:cNvPr id="9" name="Line 17"/>
        <xdr:cNvSpPr>
          <a:spLocks/>
        </xdr:cNvSpPr>
      </xdr:nvSpPr>
      <xdr:spPr>
        <a:xfrm flipH="1" flipV="1">
          <a:off x="0" y="35318700"/>
          <a:ext cx="100012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5</xdr:col>
      <xdr:colOff>0</xdr:colOff>
      <xdr:row>23</xdr:row>
      <xdr:rowOff>0</xdr:rowOff>
    </xdr:to>
    <xdr:sp>
      <xdr:nvSpPr>
        <xdr:cNvPr id="10" name="Line 20"/>
        <xdr:cNvSpPr>
          <a:spLocks/>
        </xdr:cNvSpPr>
      </xdr:nvSpPr>
      <xdr:spPr>
        <a:xfrm flipH="1" flipV="1">
          <a:off x="9525" y="471487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11" name="Line 42"/>
        <xdr:cNvSpPr>
          <a:spLocks/>
        </xdr:cNvSpPr>
      </xdr:nvSpPr>
      <xdr:spPr>
        <a:xfrm flipH="1" flipV="1">
          <a:off x="9525" y="2867025"/>
          <a:ext cx="79057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0</xdr:colOff>
      <xdr:row>7</xdr:row>
      <xdr:rowOff>0</xdr:rowOff>
    </xdr:to>
    <xdr:sp>
      <xdr:nvSpPr>
        <xdr:cNvPr id="12" name="Line 54"/>
        <xdr:cNvSpPr>
          <a:spLocks/>
        </xdr:cNvSpPr>
      </xdr:nvSpPr>
      <xdr:spPr>
        <a:xfrm flipH="1" flipV="1">
          <a:off x="0" y="904875"/>
          <a:ext cx="1400175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190500</xdr:colOff>
      <xdr:row>167</xdr:row>
      <xdr:rowOff>0</xdr:rowOff>
    </xdr:to>
    <xdr:sp>
      <xdr:nvSpPr>
        <xdr:cNvPr id="13" name="Line 55"/>
        <xdr:cNvSpPr>
          <a:spLocks/>
        </xdr:cNvSpPr>
      </xdr:nvSpPr>
      <xdr:spPr>
        <a:xfrm flipH="1" flipV="1">
          <a:off x="0" y="36899850"/>
          <a:ext cx="9906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12</xdr:col>
      <xdr:colOff>0</xdr:colOff>
      <xdr:row>128</xdr:row>
      <xdr:rowOff>0</xdr:rowOff>
    </xdr:to>
    <xdr:sp>
      <xdr:nvSpPr>
        <xdr:cNvPr id="14" name="Line 58"/>
        <xdr:cNvSpPr>
          <a:spLocks/>
        </xdr:cNvSpPr>
      </xdr:nvSpPr>
      <xdr:spPr>
        <a:xfrm>
          <a:off x="0" y="2977515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7</xdr:col>
      <xdr:colOff>0</xdr:colOff>
      <xdr:row>89</xdr:row>
      <xdr:rowOff>0</xdr:rowOff>
    </xdr:to>
    <xdr:sp>
      <xdr:nvSpPr>
        <xdr:cNvPr id="15" name="Line 60"/>
        <xdr:cNvSpPr>
          <a:spLocks/>
        </xdr:cNvSpPr>
      </xdr:nvSpPr>
      <xdr:spPr>
        <a:xfrm>
          <a:off x="0" y="20621625"/>
          <a:ext cx="1400175" cy="1438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5</xdr:col>
      <xdr:colOff>0</xdr:colOff>
      <xdr:row>178</xdr:row>
      <xdr:rowOff>9525</xdr:rowOff>
    </xdr:to>
    <xdr:sp>
      <xdr:nvSpPr>
        <xdr:cNvPr id="16" name="Freeform 1"/>
        <xdr:cNvSpPr>
          <a:spLocks/>
        </xdr:cNvSpPr>
      </xdr:nvSpPr>
      <xdr:spPr>
        <a:xfrm>
          <a:off x="0" y="39157275"/>
          <a:ext cx="1000125" cy="466725"/>
        </a:xfrm>
        <a:custGeom>
          <a:pathLst>
            <a:path h="43" w="105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17" name="Line 59"/>
        <xdr:cNvSpPr>
          <a:spLocks/>
        </xdr:cNvSpPr>
      </xdr:nvSpPr>
      <xdr:spPr>
        <a:xfrm>
          <a:off x="0" y="6543675"/>
          <a:ext cx="12001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M216"/>
  <sheetViews>
    <sheetView showGridLines="0" tabSelected="1" view="pageBreakPreview" zoomScale="115" zoomScaleSheetLayoutView="115" zoomScalePageLayoutView="0" workbookViewId="0" topLeftCell="A202">
      <selection activeCell="Y223" sqref="Y223"/>
    </sheetView>
  </sheetViews>
  <sheetFormatPr defaultColWidth="9.00390625" defaultRowHeight="16.5" customHeight="1"/>
  <cols>
    <col min="1" max="34" width="2.625" style="58" customWidth="1"/>
    <col min="35" max="16384" width="9.00390625" style="58" customWidth="1"/>
  </cols>
  <sheetData>
    <row r="1" spans="1:33" s="2" customFormat="1" ht="19.5" customHeight="1">
      <c r="A1" s="346" t="s">
        <v>78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</row>
    <row r="2" spans="1:33" s="2" customFormat="1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24" s="5" customFormat="1" ht="19.5" customHeight="1">
      <c r="A3" s="3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3" s="5" customFormat="1" ht="15.75" customHeight="1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6"/>
      <c r="AB4" s="6"/>
      <c r="AC4" s="6"/>
      <c r="AD4" s="6"/>
      <c r="AE4" s="6"/>
      <c r="AF4" s="6"/>
      <c r="AG4" s="7" t="s">
        <v>80</v>
      </c>
    </row>
    <row r="5" spans="1:33" s="5" customFormat="1" ht="15.75" customHeight="1">
      <c r="A5" s="124" t="s">
        <v>27</v>
      </c>
      <c r="B5" s="125"/>
      <c r="C5" s="125"/>
      <c r="D5" s="125"/>
      <c r="E5" s="125"/>
      <c r="F5" s="125"/>
      <c r="G5" s="126"/>
      <c r="H5" s="389" t="s">
        <v>100</v>
      </c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1"/>
    </row>
    <row r="6" spans="1:33" s="5" customFormat="1" ht="15.75" customHeight="1">
      <c r="A6" s="304"/>
      <c r="B6" s="305"/>
      <c r="C6" s="305"/>
      <c r="D6" s="305"/>
      <c r="E6" s="305"/>
      <c r="F6" s="305"/>
      <c r="G6" s="306"/>
      <c r="H6" s="307" t="s">
        <v>101</v>
      </c>
      <c r="I6" s="308"/>
      <c r="J6" s="308"/>
      <c r="K6" s="308"/>
      <c r="L6" s="308"/>
      <c r="M6" s="309"/>
      <c r="N6" s="319" t="s">
        <v>102</v>
      </c>
      <c r="O6" s="320"/>
      <c r="P6" s="320"/>
      <c r="Q6" s="320"/>
      <c r="R6" s="320"/>
      <c r="S6" s="320"/>
      <c r="T6" s="320"/>
      <c r="U6" s="320"/>
      <c r="V6" s="320"/>
      <c r="W6" s="321"/>
      <c r="X6" s="307" t="s">
        <v>103</v>
      </c>
      <c r="Y6" s="308"/>
      <c r="Z6" s="308"/>
      <c r="AA6" s="308"/>
      <c r="AB6" s="309"/>
      <c r="AC6" s="313" t="s">
        <v>104</v>
      </c>
      <c r="AD6" s="314"/>
      <c r="AE6" s="314"/>
      <c r="AF6" s="314"/>
      <c r="AG6" s="315"/>
    </row>
    <row r="7" spans="1:33" s="5" customFormat="1" ht="15.75" customHeight="1">
      <c r="A7" s="142" t="s">
        <v>105</v>
      </c>
      <c r="B7" s="143"/>
      <c r="C7" s="143"/>
      <c r="D7" s="143"/>
      <c r="E7" s="143"/>
      <c r="F7" s="143"/>
      <c r="G7" s="144"/>
      <c r="H7" s="310"/>
      <c r="I7" s="311"/>
      <c r="J7" s="311"/>
      <c r="K7" s="311"/>
      <c r="L7" s="311"/>
      <c r="M7" s="312"/>
      <c r="N7" s="295" t="s">
        <v>106</v>
      </c>
      <c r="O7" s="296"/>
      <c r="P7" s="296"/>
      <c r="Q7" s="296"/>
      <c r="R7" s="297"/>
      <c r="S7" s="295" t="s">
        <v>107</v>
      </c>
      <c r="T7" s="296"/>
      <c r="U7" s="296"/>
      <c r="V7" s="296"/>
      <c r="W7" s="297"/>
      <c r="X7" s="310"/>
      <c r="Y7" s="311"/>
      <c r="Z7" s="311"/>
      <c r="AA7" s="311"/>
      <c r="AB7" s="312"/>
      <c r="AC7" s="316"/>
      <c r="AD7" s="317"/>
      <c r="AE7" s="317"/>
      <c r="AF7" s="317"/>
      <c r="AG7" s="318"/>
    </row>
    <row r="8" spans="1:33" s="5" customFormat="1" ht="19.5" customHeight="1">
      <c r="A8" s="167">
        <v>24</v>
      </c>
      <c r="B8" s="168"/>
      <c r="C8" s="168"/>
      <c r="D8" s="168"/>
      <c r="E8" s="168"/>
      <c r="F8" s="168"/>
      <c r="G8" s="169"/>
      <c r="H8" s="294">
        <v>1</v>
      </c>
      <c r="I8" s="157"/>
      <c r="J8" s="157"/>
      <c r="K8" s="157"/>
      <c r="L8" s="157"/>
      <c r="M8" s="157"/>
      <c r="N8" s="288">
        <v>3</v>
      </c>
      <c r="O8" s="288"/>
      <c r="P8" s="288"/>
      <c r="Q8" s="288"/>
      <c r="R8" s="288"/>
      <c r="S8" s="288">
        <v>599</v>
      </c>
      <c r="T8" s="288"/>
      <c r="U8" s="288"/>
      <c r="V8" s="288"/>
      <c r="W8" s="288"/>
      <c r="X8" s="288">
        <v>51</v>
      </c>
      <c r="Y8" s="288"/>
      <c r="Z8" s="288"/>
      <c r="AA8" s="288"/>
      <c r="AB8" s="288"/>
      <c r="AC8" s="288">
        <v>27</v>
      </c>
      <c r="AD8" s="288"/>
      <c r="AE8" s="288"/>
      <c r="AF8" s="288"/>
      <c r="AG8" s="392"/>
    </row>
    <row r="9" spans="1:33" s="5" customFormat="1" ht="19.5" customHeight="1">
      <c r="A9" s="170">
        <v>25</v>
      </c>
      <c r="B9" s="171"/>
      <c r="C9" s="171"/>
      <c r="D9" s="171"/>
      <c r="E9" s="171"/>
      <c r="F9" s="171"/>
      <c r="G9" s="172"/>
      <c r="H9" s="294">
        <v>1</v>
      </c>
      <c r="I9" s="157"/>
      <c r="J9" s="157"/>
      <c r="K9" s="157"/>
      <c r="L9" s="157"/>
      <c r="M9" s="157"/>
      <c r="N9" s="288">
        <v>3</v>
      </c>
      <c r="O9" s="288"/>
      <c r="P9" s="288"/>
      <c r="Q9" s="288"/>
      <c r="R9" s="288"/>
      <c r="S9" s="288">
        <v>599</v>
      </c>
      <c r="T9" s="288"/>
      <c r="U9" s="288"/>
      <c r="V9" s="288"/>
      <c r="W9" s="288"/>
      <c r="X9" s="288">
        <v>52</v>
      </c>
      <c r="Y9" s="288"/>
      <c r="Z9" s="288"/>
      <c r="AA9" s="288"/>
      <c r="AB9" s="288"/>
      <c r="AC9" s="288">
        <v>27</v>
      </c>
      <c r="AD9" s="288"/>
      <c r="AE9" s="288"/>
      <c r="AF9" s="288"/>
      <c r="AG9" s="392"/>
    </row>
    <row r="10" spans="1:33" s="5" customFormat="1" ht="19.5" customHeight="1">
      <c r="A10" s="173">
        <v>26</v>
      </c>
      <c r="B10" s="174"/>
      <c r="C10" s="174"/>
      <c r="D10" s="174"/>
      <c r="E10" s="174"/>
      <c r="F10" s="174"/>
      <c r="G10" s="175"/>
      <c r="H10" s="289">
        <v>1</v>
      </c>
      <c r="I10" s="248"/>
      <c r="J10" s="248"/>
      <c r="K10" s="248"/>
      <c r="L10" s="248"/>
      <c r="M10" s="248"/>
      <c r="N10" s="290">
        <v>3</v>
      </c>
      <c r="O10" s="290"/>
      <c r="P10" s="290"/>
      <c r="Q10" s="290"/>
      <c r="R10" s="290"/>
      <c r="S10" s="290">
        <v>599</v>
      </c>
      <c r="T10" s="290"/>
      <c r="U10" s="290"/>
      <c r="V10" s="290"/>
      <c r="W10" s="290"/>
      <c r="X10" s="290">
        <v>54</v>
      </c>
      <c r="Y10" s="290"/>
      <c r="Z10" s="290"/>
      <c r="AA10" s="290"/>
      <c r="AB10" s="290"/>
      <c r="AC10" s="290">
        <v>28</v>
      </c>
      <c r="AD10" s="290"/>
      <c r="AE10" s="290"/>
      <c r="AF10" s="290"/>
      <c r="AG10" s="393"/>
    </row>
    <row r="11" spans="1:33" s="13" customFormat="1" ht="13.5" customHeight="1">
      <c r="A11" s="10"/>
      <c r="B11" s="11"/>
      <c r="C11" s="12"/>
      <c r="D11" s="12"/>
      <c r="E11" s="12"/>
      <c r="F11" s="12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4"/>
      <c r="AB11" s="14"/>
      <c r="AC11" s="14"/>
      <c r="AD11" s="14"/>
      <c r="AE11" s="14"/>
      <c r="AF11" s="14"/>
      <c r="AG11" s="14" t="s">
        <v>1</v>
      </c>
    </row>
    <row r="12" spans="1:2" s="2" customFormat="1" ht="15.75" customHeight="1">
      <c r="A12" s="36"/>
      <c r="B12" s="36"/>
    </row>
    <row r="13" spans="1:33" s="5" customFormat="1" ht="19.5" customHeight="1">
      <c r="A13" s="15" t="s">
        <v>2</v>
      </c>
      <c r="AE13" s="16"/>
      <c r="AF13" s="16"/>
      <c r="AG13" s="7" t="s">
        <v>3</v>
      </c>
    </row>
    <row r="14" spans="1:33" s="17" customFormat="1" ht="19.5" customHeight="1">
      <c r="A14" s="124" t="s">
        <v>19</v>
      </c>
      <c r="B14" s="125"/>
      <c r="C14" s="125"/>
      <c r="D14" s="126"/>
      <c r="E14" s="411" t="s">
        <v>20</v>
      </c>
      <c r="F14" s="412"/>
      <c r="G14" s="413"/>
      <c r="H14" s="301" t="s">
        <v>21</v>
      </c>
      <c r="I14" s="302"/>
      <c r="J14" s="302"/>
      <c r="K14" s="302"/>
      <c r="L14" s="302"/>
      <c r="M14" s="302"/>
      <c r="N14" s="302"/>
      <c r="O14" s="302"/>
      <c r="P14" s="303"/>
      <c r="Q14" s="418" t="s">
        <v>22</v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  <c r="AF14" s="404" t="s">
        <v>23</v>
      </c>
      <c r="AG14" s="405"/>
    </row>
    <row r="15" spans="1:33" s="17" customFormat="1" ht="19.5" customHeight="1">
      <c r="A15" s="142" t="s">
        <v>26</v>
      </c>
      <c r="B15" s="143"/>
      <c r="C15" s="143"/>
      <c r="D15" s="144"/>
      <c r="E15" s="414"/>
      <c r="F15" s="415"/>
      <c r="G15" s="416"/>
      <c r="H15" s="298" t="s">
        <v>108</v>
      </c>
      <c r="I15" s="299"/>
      <c r="J15" s="300"/>
      <c r="K15" s="291" t="s">
        <v>109</v>
      </c>
      <c r="L15" s="292"/>
      <c r="M15" s="293"/>
      <c r="N15" s="291" t="s">
        <v>110</v>
      </c>
      <c r="O15" s="292"/>
      <c r="P15" s="293"/>
      <c r="Q15" s="291" t="s">
        <v>111</v>
      </c>
      <c r="R15" s="292"/>
      <c r="S15" s="293"/>
      <c r="T15" s="291" t="s">
        <v>112</v>
      </c>
      <c r="U15" s="292"/>
      <c r="V15" s="293"/>
      <c r="W15" s="291" t="s">
        <v>113</v>
      </c>
      <c r="X15" s="292"/>
      <c r="Y15" s="293"/>
      <c r="Z15" s="291" t="s">
        <v>24</v>
      </c>
      <c r="AA15" s="292"/>
      <c r="AB15" s="293"/>
      <c r="AC15" s="291" t="s">
        <v>25</v>
      </c>
      <c r="AD15" s="292"/>
      <c r="AE15" s="293"/>
      <c r="AF15" s="406"/>
      <c r="AG15" s="407"/>
    </row>
    <row r="16" spans="1:33" s="17" customFormat="1" ht="18.75" customHeight="1">
      <c r="A16" s="176">
        <v>24</v>
      </c>
      <c r="B16" s="177"/>
      <c r="C16" s="177"/>
      <c r="D16" s="178"/>
      <c r="E16" s="417">
        <f>SUM(Q16:AE16)</f>
        <v>802</v>
      </c>
      <c r="F16" s="409"/>
      <c r="G16" s="409"/>
      <c r="H16" s="287">
        <v>301</v>
      </c>
      <c r="I16" s="287"/>
      <c r="J16" s="287"/>
      <c r="K16" s="287">
        <v>120</v>
      </c>
      <c r="L16" s="287"/>
      <c r="M16" s="287"/>
      <c r="N16" s="287">
        <v>381</v>
      </c>
      <c r="O16" s="287"/>
      <c r="P16" s="287"/>
      <c r="Q16" s="287">
        <v>521</v>
      </c>
      <c r="R16" s="287"/>
      <c r="S16" s="287"/>
      <c r="T16" s="287">
        <v>210</v>
      </c>
      <c r="U16" s="287"/>
      <c r="V16" s="287"/>
      <c r="W16" s="108">
        <v>4</v>
      </c>
      <c r="X16" s="108"/>
      <c r="Y16" s="108"/>
      <c r="Z16" s="287">
        <v>26</v>
      </c>
      <c r="AA16" s="287"/>
      <c r="AB16" s="287"/>
      <c r="AC16" s="409">
        <v>41</v>
      </c>
      <c r="AD16" s="409"/>
      <c r="AE16" s="409"/>
      <c r="AF16" s="409">
        <v>3</v>
      </c>
      <c r="AG16" s="410"/>
    </row>
    <row r="17" spans="1:33" s="17" customFormat="1" ht="19.5" customHeight="1">
      <c r="A17" s="179">
        <v>25</v>
      </c>
      <c r="B17" s="180"/>
      <c r="C17" s="180"/>
      <c r="D17" s="181"/>
      <c r="E17" s="426">
        <f>SUM(Q17:AE17)</f>
        <v>721</v>
      </c>
      <c r="F17" s="287"/>
      <c r="G17" s="287"/>
      <c r="H17" s="287">
        <v>269</v>
      </c>
      <c r="I17" s="287"/>
      <c r="J17" s="287"/>
      <c r="K17" s="287">
        <v>130</v>
      </c>
      <c r="L17" s="287"/>
      <c r="M17" s="287"/>
      <c r="N17" s="287">
        <v>332</v>
      </c>
      <c r="O17" s="287"/>
      <c r="P17" s="287"/>
      <c r="Q17" s="287">
        <v>487</v>
      </c>
      <c r="R17" s="287"/>
      <c r="S17" s="287"/>
      <c r="T17" s="287">
        <v>145</v>
      </c>
      <c r="U17" s="287"/>
      <c r="V17" s="287"/>
      <c r="W17" s="108">
        <v>4</v>
      </c>
      <c r="X17" s="108"/>
      <c r="Y17" s="108"/>
      <c r="Z17" s="287">
        <v>29</v>
      </c>
      <c r="AA17" s="287"/>
      <c r="AB17" s="287"/>
      <c r="AC17" s="287">
        <v>56</v>
      </c>
      <c r="AD17" s="287"/>
      <c r="AE17" s="287"/>
      <c r="AF17" s="287">
        <v>3</v>
      </c>
      <c r="AG17" s="388"/>
    </row>
    <row r="18" spans="1:33" s="17" customFormat="1" ht="19.5" customHeight="1">
      <c r="A18" s="428">
        <v>26</v>
      </c>
      <c r="B18" s="429"/>
      <c r="C18" s="429"/>
      <c r="D18" s="430"/>
      <c r="E18" s="182">
        <f>SUM(Q18:AE18)</f>
        <v>935</v>
      </c>
      <c r="F18" s="183"/>
      <c r="G18" s="183"/>
      <c r="H18" s="349">
        <v>295</v>
      </c>
      <c r="I18" s="349"/>
      <c r="J18" s="349"/>
      <c r="K18" s="349">
        <v>164</v>
      </c>
      <c r="L18" s="349"/>
      <c r="M18" s="349"/>
      <c r="N18" s="349">
        <v>476</v>
      </c>
      <c r="O18" s="349"/>
      <c r="P18" s="349"/>
      <c r="Q18" s="349">
        <v>675</v>
      </c>
      <c r="R18" s="349"/>
      <c r="S18" s="349"/>
      <c r="T18" s="349">
        <v>152</v>
      </c>
      <c r="U18" s="349"/>
      <c r="V18" s="349"/>
      <c r="W18" s="349" t="s">
        <v>193</v>
      </c>
      <c r="X18" s="349"/>
      <c r="Y18" s="349"/>
      <c r="Z18" s="349">
        <v>33</v>
      </c>
      <c r="AA18" s="349"/>
      <c r="AB18" s="349"/>
      <c r="AC18" s="349">
        <v>75</v>
      </c>
      <c r="AD18" s="349"/>
      <c r="AE18" s="349"/>
      <c r="AF18" s="349">
        <v>7</v>
      </c>
      <c r="AG18" s="408"/>
    </row>
    <row r="19" spans="1:33" s="20" customFormat="1" ht="13.5" customHeight="1">
      <c r="A19" s="18" t="s">
        <v>4</v>
      </c>
      <c r="B19" s="19"/>
      <c r="C19" s="19"/>
      <c r="E19" s="19"/>
      <c r="F19" s="19"/>
      <c r="G19" s="19"/>
      <c r="H19" s="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AA19" s="14"/>
      <c r="AB19" s="14"/>
      <c r="AC19" s="14"/>
      <c r="AD19" s="14"/>
      <c r="AE19" s="14"/>
      <c r="AF19" s="14"/>
      <c r="AG19" s="14" t="s">
        <v>197</v>
      </c>
    </row>
    <row r="20" spans="1:33" s="20" customFormat="1" ht="15.75" customHeight="1">
      <c r="A20" s="18"/>
      <c r="B20" s="19"/>
      <c r="C20" s="19"/>
      <c r="E20" s="19"/>
      <c r="F20" s="19"/>
      <c r="G20" s="19"/>
      <c r="H20" s="1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AA20" s="14"/>
      <c r="AB20" s="14"/>
      <c r="AC20" s="14"/>
      <c r="AD20" s="14"/>
      <c r="AE20" s="14"/>
      <c r="AF20" s="14"/>
      <c r="AG20" s="14"/>
    </row>
    <row r="21" spans="1:33" s="5" customFormat="1" ht="19.5" customHeight="1">
      <c r="A21" s="15" t="s">
        <v>85</v>
      </c>
      <c r="AD21" s="21"/>
      <c r="AE21" s="21"/>
      <c r="AF21" s="21"/>
      <c r="AG21" s="22" t="s">
        <v>5</v>
      </c>
    </row>
    <row r="22" spans="1:33" s="17" customFormat="1" ht="15.75" customHeight="1">
      <c r="A22" s="124" t="s">
        <v>27</v>
      </c>
      <c r="B22" s="125"/>
      <c r="C22" s="125"/>
      <c r="D22" s="125"/>
      <c r="E22" s="126"/>
      <c r="F22" s="250" t="s">
        <v>28</v>
      </c>
      <c r="G22" s="251"/>
      <c r="H22" s="251"/>
      <c r="I22" s="251"/>
      <c r="J22" s="251"/>
      <c r="K22" s="251"/>
      <c r="L22" s="256"/>
      <c r="M22" s="250" t="s">
        <v>29</v>
      </c>
      <c r="N22" s="251"/>
      <c r="O22" s="251"/>
      <c r="P22" s="251"/>
      <c r="Q22" s="251"/>
      <c r="R22" s="251"/>
      <c r="S22" s="256"/>
      <c r="T22" s="250" t="s">
        <v>30</v>
      </c>
      <c r="U22" s="251"/>
      <c r="V22" s="251"/>
      <c r="W22" s="251"/>
      <c r="X22" s="251"/>
      <c r="Y22" s="251"/>
      <c r="Z22" s="256"/>
      <c r="AA22" s="250" t="s">
        <v>31</v>
      </c>
      <c r="AB22" s="251"/>
      <c r="AC22" s="251"/>
      <c r="AD22" s="251"/>
      <c r="AE22" s="251"/>
      <c r="AF22" s="251"/>
      <c r="AG22" s="252"/>
    </row>
    <row r="23" spans="1:33" s="17" customFormat="1" ht="15.75" customHeight="1">
      <c r="A23" s="142" t="s">
        <v>32</v>
      </c>
      <c r="B23" s="143"/>
      <c r="C23" s="143"/>
      <c r="D23" s="143"/>
      <c r="E23" s="144"/>
      <c r="F23" s="253"/>
      <c r="G23" s="254"/>
      <c r="H23" s="254"/>
      <c r="I23" s="254"/>
      <c r="J23" s="254"/>
      <c r="K23" s="254"/>
      <c r="L23" s="257"/>
      <c r="M23" s="253"/>
      <c r="N23" s="254"/>
      <c r="O23" s="254"/>
      <c r="P23" s="254"/>
      <c r="Q23" s="254"/>
      <c r="R23" s="254"/>
      <c r="S23" s="257"/>
      <c r="T23" s="253"/>
      <c r="U23" s="254"/>
      <c r="V23" s="254"/>
      <c r="W23" s="254"/>
      <c r="X23" s="254"/>
      <c r="Y23" s="254"/>
      <c r="Z23" s="257"/>
      <c r="AA23" s="253"/>
      <c r="AB23" s="254"/>
      <c r="AC23" s="254"/>
      <c r="AD23" s="254"/>
      <c r="AE23" s="254"/>
      <c r="AF23" s="254"/>
      <c r="AG23" s="255"/>
    </row>
    <row r="24" spans="1:37" s="17" customFormat="1" ht="19.5" customHeight="1">
      <c r="A24" s="193">
        <v>24</v>
      </c>
      <c r="B24" s="194"/>
      <c r="C24" s="194"/>
      <c r="D24" s="194"/>
      <c r="E24" s="195"/>
      <c r="F24" s="427">
        <v>11031</v>
      </c>
      <c r="G24" s="232"/>
      <c r="H24" s="232"/>
      <c r="I24" s="232"/>
      <c r="J24" s="232"/>
      <c r="K24" s="232"/>
      <c r="L24" s="232"/>
      <c r="M24" s="232">
        <v>1160</v>
      </c>
      <c r="N24" s="232"/>
      <c r="O24" s="232"/>
      <c r="P24" s="232"/>
      <c r="Q24" s="232"/>
      <c r="R24" s="232"/>
      <c r="S24" s="232"/>
      <c r="T24" s="421">
        <f>IF(F24="","",ROUND(M24/F24*100,1))</f>
        <v>10.5</v>
      </c>
      <c r="U24" s="421"/>
      <c r="V24" s="421"/>
      <c r="W24" s="421"/>
      <c r="X24" s="421"/>
      <c r="Y24" s="421"/>
      <c r="Z24" s="421"/>
      <c r="AA24" s="232">
        <v>12</v>
      </c>
      <c r="AB24" s="232"/>
      <c r="AC24" s="232"/>
      <c r="AD24" s="232"/>
      <c r="AE24" s="232"/>
      <c r="AF24" s="232"/>
      <c r="AG24" s="233"/>
      <c r="AK24" s="23"/>
    </row>
    <row r="25" spans="1:37" s="17" customFormat="1" ht="19.5" customHeight="1">
      <c r="A25" s="185">
        <v>25</v>
      </c>
      <c r="B25" s="186"/>
      <c r="C25" s="186"/>
      <c r="D25" s="186"/>
      <c r="E25" s="189"/>
      <c r="F25" s="427">
        <v>11261</v>
      </c>
      <c r="G25" s="232"/>
      <c r="H25" s="232"/>
      <c r="I25" s="232"/>
      <c r="J25" s="232"/>
      <c r="K25" s="232"/>
      <c r="L25" s="232"/>
      <c r="M25" s="232">
        <v>1199</v>
      </c>
      <c r="N25" s="232"/>
      <c r="O25" s="232"/>
      <c r="P25" s="232"/>
      <c r="Q25" s="232"/>
      <c r="R25" s="232"/>
      <c r="S25" s="232"/>
      <c r="T25" s="421">
        <f>IF(F25="","",ROUND(M25/F25*100,1))</f>
        <v>10.6</v>
      </c>
      <c r="U25" s="421"/>
      <c r="V25" s="421"/>
      <c r="W25" s="421"/>
      <c r="X25" s="421"/>
      <c r="Y25" s="421"/>
      <c r="Z25" s="421"/>
      <c r="AA25" s="232">
        <v>17</v>
      </c>
      <c r="AB25" s="232"/>
      <c r="AC25" s="232"/>
      <c r="AD25" s="232"/>
      <c r="AE25" s="232"/>
      <c r="AF25" s="232"/>
      <c r="AG25" s="233"/>
      <c r="AK25" s="23"/>
    </row>
    <row r="26" spans="1:33" s="17" customFormat="1" ht="19.5" customHeight="1">
      <c r="A26" s="190">
        <v>26</v>
      </c>
      <c r="B26" s="191"/>
      <c r="C26" s="191"/>
      <c r="D26" s="191"/>
      <c r="E26" s="192"/>
      <c r="F26" s="434">
        <v>11497</v>
      </c>
      <c r="G26" s="234"/>
      <c r="H26" s="234"/>
      <c r="I26" s="234"/>
      <c r="J26" s="234"/>
      <c r="K26" s="234"/>
      <c r="L26" s="234"/>
      <c r="M26" s="234">
        <v>1304</v>
      </c>
      <c r="N26" s="234"/>
      <c r="O26" s="234"/>
      <c r="P26" s="234"/>
      <c r="Q26" s="234"/>
      <c r="R26" s="234"/>
      <c r="S26" s="234"/>
      <c r="T26" s="236">
        <f>IF(F26="","",ROUND(M26/F26*100,1))</f>
        <v>11.3</v>
      </c>
      <c r="U26" s="236"/>
      <c r="V26" s="236"/>
      <c r="W26" s="236"/>
      <c r="X26" s="236"/>
      <c r="Y26" s="236"/>
      <c r="Z26" s="236"/>
      <c r="AA26" s="234">
        <v>15</v>
      </c>
      <c r="AB26" s="234"/>
      <c r="AC26" s="234"/>
      <c r="AD26" s="234"/>
      <c r="AE26" s="234"/>
      <c r="AF26" s="234"/>
      <c r="AG26" s="235"/>
    </row>
    <row r="27" spans="1:33" s="17" customFormat="1" ht="13.5" customHeight="1">
      <c r="A27" s="24"/>
      <c r="B27" s="25"/>
      <c r="C27" s="25"/>
      <c r="D27" s="25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  <c r="X27" s="28"/>
      <c r="Y27" s="28"/>
      <c r="Z27" s="28"/>
      <c r="AA27" s="28"/>
      <c r="AB27" s="27"/>
      <c r="AC27" s="27"/>
      <c r="AD27" s="27"/>
      <c r="AE27" s="27"/>
      <c r="AF27" s="27"/>
      <c r="AG27" s="14" t="s">
        <v>197</v>
      </c>
    </row>
    <row r="28" spans="1:33" s="13" customFormat="1" ht="15.75" customHeight="1">
      <c r="A28" s="24"/>
      <c r="AA28" s="14"/>
      <c r="AB28" s="14"/>
      <c r="AC28" s="14"/>
      <c r="AD28" s="14"/>
      <c r="AE28" s="14"/>
      <c r="AF28" s="14"/>
      <c r="AG28" s="9"/>
    </row>
    <row r="29" spans="1:33" s="5" customFormat="1" ht="25.5" customHeight="1">
      <c r="A29" s="15" t="s">
        <v>201</v>
      </c>
      <c r="AF29" s="6"/>
      <c r="AG29" s="29" t="s">
        <v>7</v>
      </c>
    </row>
    <row r="30" spans="1:33" s="5" customFormat="1" ht="25.5" customHeight="1">
      <c r="A30" s="124" t="s">
        <v>126</v>
      </c>
      <c r="B30" s="125"/>
      <c r="C30" s="125"/>
      <c r="D30" s="125"/>
      <c r="E30" s="125"/>
      <c r="F30" s="126"/>
      <c r="G30" s="127">
        <v>24</v>
      </c>
      <c r="H30" s="128"/>
      <c r="I30" s="128"/>
      <c r="J30" s="128"/>
      <c r="K30" s="128"/>
      <c r="L30" s="128"/>
      <c r="M30" s="128"/>
      <c r="N30" s="128"/>
      <c r="O30" s="129"/>
      <c r="P30" s="127">
        <v>25</v>
      </c>
      <c r="Q30" s="128"/>
      <c r="R30" s="128"/>
      <c r="S30" s="128"/>
      <c r="T30" s="128"/>
      <c r="U30" s="128"/>
      <c r="V30" s="128"/>
      <c r="W30" s="128"/>
      <c r="X30" s="129"/>
      <c r="Y30" s="133">
        <v>26</v>
      </c>
      <c r="Z30" s="134"/>
      <c r="AA30" s="134"/>
      <c r="AB30" s="134"/>
      <c r="AC30" s="134"/>
      <c r="AD30" s="134"/>
      <c r="AE30" s="134"/>
      <c r="AF30" s="134"/>
      <c r="AG30" s="135"/>
    </row>
    <row r="31" spans="1:33" s="5" customFormat="1" ht="25.5" customHeight="1">
      <c r="A31" s="139"/>
      <c r="B31" s="140"/>
      <c r="C31" s="140"/>
      <c r="D31" s="140"/>
      <c r="E31" s="140"/>
      <c r="F31" s="141"/>
      <c r="G31" s="130"/>
      <c r="H31" s="131"/>
      <c r="I31" s="131"/>
      <c r="J31" s="131"/>
      <c r="K31" s="131"/>
      <c r="L31" s="131"/>
      <c r="M31" s="131"/>
      <c r="N31" s="131"/>
      <c r="O31" s="132"/>
      <c r="P31" s="130"/>
      <c r="Q31" s="131"/>
      <c r="R31" s="131"/>
      <c r="S31" s="131"/>
      <c r="T31" s="131"/>
      <c r="U31" s="131"/>
      <c r="V31" s="131"/>
      <c r="W31" s="131"/>
      <c r="X31" s="132"/>
      <c r="Y31" s="136"/>
      <c r="Z31" s="137"/>
      <c r="AA31" s="137"/>
      <c r="AB31" s="137"/>
      <c r="AC31" s="137"/>
      <c r="AD31" s="137"/>
      <c r="AE31" s="137"/>
      <c r="AF31" s="137"/>
      <c r="AG31" s="138"/>
    </row>
    <row r="32" spans="1:33" s="5" customFormat="1" ht="12.75" customHeight="1">
      <c r="A32" s="142" t="s">
        <v>19</v>
      </c>
      <c r="B32" s="143"/>
      <c r="C32" s="143"/>
      <c r="D32" s="143"/>
      <c r="E32" s="143"/>
      <c r="F32" s="144"/>
      <c r="G32" s="117" t="s">
        <v>20</v>
      </c>
      <c r="H32" s="118"/>
      <c r="I32" s="119"/>
      <c r="J32" s="117" t="s">
        <v>95</v>
      </c>
      <c r="K32" s="118"/>
      <c r="L32" s="119"/>
      <c r="M32" s="117" t="s">
        <v>96</v>
      </c>
      <c r="N32" s="118"/>
      <c r="O32" s="119"/>
      <c r="P32" s="117" t="s">
        <v>20</v>
      </c>
      <c r="Q32" s="118"/>
      <c r="R32" s="119"/>
      <c r="S32" s="117" t="s">
        <v>95</v>
      </c>
      <c r="T32" s="118"/>
      <c r="U32" s="119"/>
      <c r="V32" s="117" t="s">
        <v>96</v>
      </c>
      <c r="W32" s="118"/>
      <c r="X32" s="119"/>
      <c r="Y32" s="120" t="s">
        <v>20</v>
      </c>
      <c r="Z32" s="121"/>
      <c r="AA32" s="122"/>
      <c r="AB32" s="120" t="s">
        <v>95</v>
      </c>
      <c r="AC32" s="121"/>
      <c r="AD32" s="122"/>
      <c r="AE32" s="120" t="s">
        <v>96</v>
      </c>
      <c r="AF32" s="121"/>
      <c r="AG32" s="123"/>
    </row>
    <row r="33" spans="1:33" s="5" customFormat="1" ht="19.5" customHeight="1">
      <c r="A33" s="109" t="s">
        <v>127</v>
      </c>
      <c r="B33" s="110"/>
      <c r="C33" s="110"/>
      <c r="D33" s="110"/>
      <c r="E33" s="110"/>
      <c r="F33" s="111"/>
      <c r="G33" s="116">
        <v>1978</v>
      </c>
      <c r="H33" s="116"/>
      <c r="I33" s="116"/>
      <c r="J33" s="116">
        <v>288</v>
      </c>
      <c r="K33" s="116"/>
      <c r="L33" s="116"/>
      <c r="M33" s="115">
        <f>IF(J33="-","-",IF(G33="","",J33/G33*100))</f>
        <v>14.560161779575328</v>
      </c>
      <c r="N33" s="115"/>
      <c r="O33" s="115"/>
      <c r="P33" s="116">
        <v>1964</v>
      </c>
      <c r="Q33" s="116"/>
      <c r="R33" s="116"/>
      <c r="S33" s="116">
        <v>270</v>
      </c>
      <c r="T33" s="116"/>
      <c r="U33" s="116"/>
      <c r="V33" s="115">
        <f>IF(S33="-","-",IF(P33="","",S33/P33*100))</f>
        <v>13.747454175152749</v>
      </c>
      <c r="W33" s="115"/>
      <c r="X33" s="115"/>
      <c r="Y33" s="112">
        <v>1879</v>
      </c>
      <c r="Z33" s="112"/>
      <c r="AA33" s="112"/>
      <c r="AB33" s="112">
        <v>145</v>
      </c>
      <c r="AC33" s="112"/>
      <c r="AD33" s="112"/>
      <c r="AE33" s="113">
        <f>IF(AB33="-","-",IF(Y33="","",AB33/Y33*100))</f>
        <v>7.716870675891431</v>
      </c>
      <c r="AF33" s="113"/>
      <c r="AG33" s="114"/>
    </row>
    <row r="34" spans="1:33" s="5" customFormat="1" ht="19.5" customHeight="1">
      <c r="A34" s="109" t="s">
        <v>128</v>
      </c>
      <c r="B34" s="110"/>
      <c r="C34" s="110"/>
      <c r="D34" s="110"/>
      <c r="E34" s="110"/>
      <c r="F34" s="111"/>
      <c r="G34" s="82">
        <v>2332</v>
      </c>
      <c r="H34" s="82"/>
      <c r="I34" s="82"/>
      <c r="J34" s="82">
        <v>41</v>
      </c>
      <c r="K34" s="82"/>
      <c r="L34" s="82"/>
      <c r="M34" s="100">
        <f>IF(J34="-","-",IF(G34="","",J34/G34*100))</f>
        <v>1.758147512864494</v>
      </c>
      <c r="N34" s="100"/>
      <c r="O34" s="100"/>
      <c r="P34" s="82">
        <v>3007</v>
      </c>
      <c r="Q34" s="82"/>
      <c r="R34" s="82"/>
      <c r="S34" s="82">
        <v>30</v>
      </c>
      <c r="T34" s="82"/>
      <c r="U34" s="82"/>
      <c r="V34" s="100">
        <f>IF(S34="-","-",IF(P34="","",S34/P34*100))</f>
        <v>0.9976720984369805</v>
      </c>
      <c r="W34" s="100"/>
      <c r="X34" s="100"/>
      <c r="Y34" s="101">
        <v>2215</v>
      </c>
      <c r="Z34" s="101"/>
      <c r="AA34" s="101"/>
      <c r="AB34" s="101">
        <v>30</v>
      </c>
      <c r="AC34" s="101"/>
      <c r="AD34" s="101"/>
      <c r="AE34" s="102">
        <f>IF(AB34="-","-",IF(Y34="","",AB34/Y34*100))</f>
        <v>1.3544018058690745</v>
      </c>
      <c r="AF34" s="102"/>
      <c r="AG34" s="103"/>
    </row>
    <row r="35" spans="1:33" s="13" customFormat="1" ht="19.5" customHeight="1">
      <c r="A35" s="109" t="s">
        <v>129</v>
      </c>
      <c r="B35" s="110"/>
      <c r="C35" s="110"/>
      <c r="D35" s="110"/>
      <c r="E35" s="110"/>
      <c r="F35" s="111"/>
      <c r="G35" s="82">
        <v>2216</v>
      </c>
      <c r="H35" s="82"/>
      <c r="I35" s="82"/>
      <c r="J35" s="82">
        <v>38</v>
      </c>
      <c r="K35" s="82"/>
      <c r="L35" s="82"/>
      <c r="M35" s="100">
        <f aca="true" t="shared" si="0" ref="M35:M40">IF(J35="-","-",IF(G35="","",J35/G35*100))</f>
        <v>1.7148014440433215</v>
      </c>
      <c r="N35" s="100"/>
      <c r="O35" s="100"/>
      <c r="P35" s="82">
        <v>2127</v>
      </c>
      <c r="Q35" s="82"/>
      <c r="R35" s="82"/>
      <c r="S35" s="82">
        <v>18</v>
      </c>
      <c r="T35" s="82"/>
      <c r="U35" s="82"/>
      <c r="V35" s="100">
        <f aca="true" t="shared" si="1" ref="V35:V40">IF(S35="-","-",IF(P35="","",S35/P35*100))</f>
        <v>0.846262341325811</v>
      </c>
      <c r="W35" s="100"/>
      <c r="X35" s="100"/>
      <c r="Y35" s="101">
        <v>2130</v>
      </c>
      <c r="Z35" s="101"/>
      <c r="AA35" s="101"/>
      <c r="AB35" s="101">
        <v>14</v>
      </c>
      <c r="AC35" s="101"/>
      <c r="AD35" s="101"/>
      <c r="AE35" s="102">
        <f aca="true" t="shared" si="2" ref="AE35:AE40">IF(AB35="-","-",IF(Y35="","",AB35/Y35*100))</f>
        <v>0.6572769953051643</v>
      </c>
      <c r="AF35" s="102"/>
      <c r="AG35" s="103"/>
    </row>
    <row r="36" spans="1:33" s="13" customFormat="1" ht="19.5" customHeight="1">
      <c r="A36" s="109" t="s">
        <v>130</v>
      </c>
      <c r="B36" s="110"/>
      <c r="C36" s="110"/>
      <c r="D36" s="110"/>
      <c r="E36" s="110"/>
      <c r="F36" s="111"/>
      <c r="G36" s="82">
        <v>2116</v>
      </c>
      <c r="H36" s="82"/>
      <c r="I36" s="82"/>
      <c r="J36" s="82">
        <v>147</v>
      </c>
      <c r="K36" s="82"/>
      <c r="L36" s="82"/>
      <c r="M36" s="100">
        <f t="shared" si="0"/>
        <v>6.9470699432892244</v>
      </c>
      <c r="N36" s="100"/>
      <c r="O36" s="100"/>
      <c r="P36" s="82">
        <v>2029</v>
      </c>
      <c r="Q36" s="82"/>
      <c r="R36" s="82"/>
      <c r="S36" s="82">
        <v>209</v>
      </c>
      <c r="T36" s="82"/>
      <c r="U36" s="82"/>
      <c r="V36" s="100">
        <f t="shared" si="1"/>
        <v>10.300640709709215</v>
      </c>
      <c r="W36" s="100"/>
      <c r="X36" s="100"/>
      <c r="Y36" s="101">
        <v>1610</v>
      </c>
      <c r="Z36" s="101"/>
      <c r="AA36" s="101"/>
      <c r="AB36" s="101">
        <v>107</v>
      </c>
      <c r="AC36" s="101"/>
      <c r="AD36" s="101"/>
      <c r="AE36" s="102">
        <f t="shared" si="2"/>
        <v>6.645962732919254</v>
      </c>
      <c r="AF36" s="102"/>
      <c r="AG36" s="103"/>
    </row>
    <row r="37" spans="1:33" s="13" customFormat="1" ht="19.5" customHeight="1">
      <c r="A37" s="109" t="s">
        <v>131</v>
      </c>
      <c r="B37" s="110"/>
      <c r="C37" s="110"/>
      <c r="D37" s="110"/>
      <c r="E37" s="110"/>
      <c r="F37" s="111"/>
      <c r="G37" s="82">
        <v>3368</v>
      </c>
      <c r="H37" s="82"/>
      <c r="I37" s="82"/>
      <c r="J37" s="82">
        <v>284</v>
      </c>
      <c r="K37" s="82"/>
      <c r="L37" s="82"/>
      <c r="M37" s="100">
        <f t="shared" si="0"/>
        <v>8.432304038004752</v>
      </c>
      <c r="N37" s="100"/>
      <c r="O37" s="100"/>
      <c r="P37" s="82">
        <v>3444</v>
      </c>
      <c r="Q37" s="82"/>
      <c r="R37" s="82"/>
      <c r="S37" s="82">
        <v>228</v>
      </c>
      <c r="T37" s="82"/>
      <c r="U37" s="82"/>
      <c r="V37" s="100">
        <f t="shared" si="1"/>
        <v>6.620209059233449</v>
      </c>
      <c r="W37" s="100"/>
      <c r="X37" s="100"/>
      <c r="Y37" s="101">
        <v>3500</v>
      </c>
      <c r="Z37" s="101"/>
      <c r="AA37" s="101"/>
      <c r="AB37" s="101">
        <v>212</v>
      </c>
      <c r="AC37" s="101"/>
      <c r="AD37" s="101"/>
      <c r="AE37" s="102">
        <f t="shared" si="2"/>
        <v>6.057142857142858</v>
      </c>
      <c r="AF37" s="102"/>
      <c r="AG37" s="103"/>
    </row>
    <row r="38" spans="1:33" s="13" customFormat="1" ht="23.25" customHeight="1">
      <c r="A38" s="105" t="s">
        <v>132</v>
      </c>
      <c r="B38" s="106"/>
      <c r="C38" s="106"/>
      <c r="D38" s="106"/>
      <c r="E38" s="106"/>
      <c r="F38" s="107"/>
      <c r="G38" s="82">
        <v>468</v>
      </c>
      <c r="H38" s="82"/>
      <c r="I38" s="82"/>
      <c r="J38" s="108">
        <v>3</v>
      </c>
      <c r="K38" s="108"/>
      <c r="L38" s="108"/>
      <c r="M38" s="100">
        <f>IF(J38="-","-",IF(G38="","",J38/G38*100))</f>
        <v>0.641025641025641</v>
      </c>
      <c r="N38" s="100"/>
      <c r="O38" s="100"/>
      <c r="P38" s="82">
        <v>715</v>
      </c>
      <c r="Q38" s="82"/>
      <c r="R38" s="82"/>
      <c r="S38" s="82">
        <v>2</v>
      </c>
      <c r="T38" s="82"/>
      <c r="U38" s="82"/>
      <c r="V38" s="100">
        <f t="shared" si="1"/>
        <v>0.27972027972027974</v>
      </c>
      <c r="W38" s="100"/>
      <c r="X38" s="100"/>
      <c r="Y38" s="101">
        <v>648</v>
      </c>
      <c r="Z38" s="101"/>
      <c r="AA38" s="101"/>
      <c r="AB38" s="101">
        <v>2</v>
      </c>
      <c r="AC38" s="101"/>
      <c r="AD38" s="101"/>
      <c r="AE38" s="102">
        <f t="shared" si="2"/>
        <v>0.30864197530864196</v>
      </c>
      <c r="AF38" s="102"/>
      <c r="AG38" s="103"/>
    </row>
    <row r="39" spans="1:33" s="13" customFormat="1" ht="22.5" customHeight="1">
      <c r="A39" s="105" t="s">
        <v>205</v>
      </c>
      <c r="B39" s="106"/>
      <c r="C39" s="106"/>
      <c r="D39" s="106"/>
      <c r="E39" s="106"/>
      <c r="F39" s="107"/>
      <c r="G39" s="82">
        <v>604</v>
      </c>
      <c r="H39" s="82"/>
      <c r="I39" s="82"/>
      <c r="J39" s="82">
        <v>32</v>
      </c>
      <c r="K39" s="82"/>
      <c r="L39" s="82"/>
      <c r="M39" s="100">
        <f t="shared" si="0"/>
        <v>5.298013245033113</v>
      </c>
      <c r="N39" s="100"/>
      <c r="O39" s="100"/>
      <c r="P39" s="82">
        <v>680</v>
      </c>
      <c r="Q39" s="82"/>
      <c r="R39" s="82"/>
      <c r="S39" s="82">
        <v>37</v>
      </c>
      <c r="T39" s="82"/>
      <c r="U39" s="82"/>
      <c r="V39" s="100">
        <f t="shared" si="1"/>
        <v>5.4411764705882355</v>
      </c>
      <c r="W39" s="100"/>
      <c r="X39" s="100"/>
      <c r="Y39" s="101">
        <v>629</v>
      </c>
      <c r="Z39" s="101"/>
      <c r="AA39" s="101"/>
      <c r="AB39" s="101">
        <v>29</v>
      </c>
      <c r="AC39" s="101"/>
      <c r="AD39" s="101"/>
      <c r="AE39" s="102">
        <f t="shared" si="2"/>
        <v>4.610492845786964</v>
      </c>
      <c r="AF39" s="102"/>
      <c r="AG39" s="103"/>
    </row>
    <row r="40" spans="1:33" s="13" customFormat="1" ht="19.5" customHeight="1">
      <c r="A40" s="431" t="s">
        <v>133</v>
      </c>
      <c r="B40" s="432"/>
      <c r="C40" s="432"/>
      <c r="D40" s="432"/>
      <c r="E40" s="432"/>
      <c r="F40" s="433"/>
      <c r="G40" s="104">
        <v>226</v>
      </c>
      <c r="H40" s="104"/>
      <c r="I40" s="104"/>
      <c r="J40" s="104">
        <v>182</v>
      </c>
      <c r="K40" s="104"/>
      <c r="L40" s="104"/>
      <c r="M40" s="94">
        <f t="shared" si="0"/>
        <v>80.53097345132744</v>
      </c>
      <c r="N40" s="94"/>
      <c r="O40" s="94"/>
      <c r="P40" s="104">
        <v>336</v>
      </c>
      <c r="Q40" s="104"/>
      <c r="R40" s="104"/>
      <c r="S40" s="104">
        <v>269</v>
      </c>
      <c r="T40" s="104"/>
      <c r="U40" s="104"/>
      <c r="V40" s="94">
        <f t="shared" si="1"/>
        <v>80.05952380952381</v>
      </c>
      <c r="W40" s="94"/>
      <c r="X40" s="94"/>
      <c r="Y40" s="95">
        <v>352</v>
      </c>
      <c r="Z40" s="95"/>
      <c r="AA40" s="95"/>
      <c r="AB40" s="95">
        <v>290</v>
      </c>
      <c r="AC40" s="95"/>
      <c r="AD40" s="95"/>
      <c r="AE40" s="96">
        <f t="shared" si="2"/>
        <v>82.38636363636364</v>
      </c>
      <c r="AF40" s="96"/>
      <c r="AG40" s="97"/>
    </row>
    <row r="41" spans="1:33" s="13" customFormat="1" ht="13.5" customHeight="1">
      <c r="A41" s="39"/>
      <c r="B41" s="17"/>
      <c r="C41" s="17"/>
      <c r="D41" s="17"/>
      <c r="E41" s="17"/>
      <c r="F41" s="39"/>
      <c r="G41" s="39"/>
      <c r="H41" s="39"/>
      <c r="I41" s="39"/>
      <c r="J41" s="1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4"/>
      <c r="AB41" s="14"/>
      <c r="AC41" s="14"/>
      <c r="AD41" s="14"/>
      <c r="AE41" s="14"/>
      <c r="AF41" s="14"/>
      <c r="AG41" s="14" t="s">
        <v>197</v>
      </c>
    </row>
    <row r="42" spans="1:33" s="13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4"/>
      <c r="AB42" s="14"/>
      <c r="AC42" s="14"/>
      <c r="AD42" s="14"/>
      <c r="AE42" s="14"/>
      <c r="AF42" s="14"/>
      <c r="AG42" s="9"/>
    </row>
    <row r="43" spans="1:33" s="5" customFormat="1" ht="19.5" customHeight="1">
      <c r="A43" s="15" t="s">
        <v>202</v>
      </c>
      <c r="AF43" s="6"/>
      <c r="AG43" s="29" t="s">
        <v>6</v>
      </c>
    </row>
    <row r="44" spans="1:33" s="5" customFormat="1" ht="15.75" customHeight="1">
      <c r="A44" s="124" t="s">
        <v>26</v>
      </c>
      <c r="B44" s="125"/>
      <c r="C44" s="125"/>
      <c r="D44" s="125"/>
      <c r="E44" s="125"/>
      <c r="F44" s="125"/>
      <c r="G44" s="125"/>
      <c r="H44" s="125"/>
      <c r="I44" s="126"/>
      <c r="J44" s="127">
        <v>24</v>
      </c>
      <c r="K44" s="128"/>
      <c r="L44" s="128"/>
      <c r="M44" s="128"/>
      <c r="N44" s="128"/>
      <c r="O44" s="128"/>
      <c r="P44" s="128"/>
      <c r="Q44" s="129"/>
      <c r="R44" s="127">
        <v>25</v>
      </c>
      <c r="S44" s="128"/>
      <c r="T44" s="128"/>
      <c r="U44" s="128"/>
      <c r="V44" s="128"/>
      <c r="W44" s="128"/>
      <c r="X44" s="128"/>
      <c r="Y44" s="129"/>
      <c r="Z44" s="422">
        <v>26</v>
      </c>
      <c r="AA44" s="422"/>
      <c r="AB44" s="422"/>
      <c r="AC44" s="422"/>
      <c r="AD44" s="422"/>
      <c r="AE44" s="422"/>
      <c r="AF44" s="422"/>
      <c r="AG44" s="423"/>
    </row>
    <row r="45" spans="1:33" s="5" customFormat="1" ht="15.75" customHeight="1">
      <c r="A45" s="142" t="s">
        <v>19</v>
      </c>
      <c r="B45" s="143"/>
      <c r="C45" s="143"/>
      <c r="D45" s="143"/>
      <c r="E45" s="143"/>
      <c r="F45" s="143"/>
      <c r="G45" s="143"/>
      <c r="H45" s="143"/>
      <c r="I45" s="144"/>
      <c r="J45" s="130"/>
      <c r="K45" s="131"/>
      <c r="L45" s="131"/>
      <c r="M45" s="131"/>
      <c r="N45" s="131"/>
      <c r="O45" s="131"/>
      <c r="P45" s="131"/>
      <c r="Q45" s="132"/>
      <c r="R45" s="130"/>
      <c r="S45" s="131"/>
      <c r="T45" s="131"/>
      <c r="U45" s="131"/>
      <c r="V45" s="131"/>
      <c r="W45" s="131"/>
      <c r="X45" s="131"/>
      <c r="Y45" s="132"/>
      <c r="Z45" s="424"/>
      <c r="AA45" s="424"/>
      <c r="AB45" s="424"/>
      <c r="AC45" s="424"/>
      <c r="AD45" s="424"/>
      <c r="AE45" s="424"/>
      <c r="AF45" s="424"/>
      <c r="AG45" s="425"/>
    </row>
    <row r="46" spans="1:33" s="5" customFormat="1" ht="19.5" customHeight="1">
      <c r="A46" s="62"/>
      <c r="B46" s="165" t="s">
        <v>81</v>
      </c>
      <c r="C46" s="165"/>
      <c r="D46" s="165"/>
      <c r="E46" s="165"/>
      <c r="F46" s="165"/>
      <c r="G46" s="165"/>
      <c r="H46" s="165"/>
      <c r="I46" s="63"/>
      <c r="J46" s="116">
        <v>574</v>
      </c>
      <c r="K46" s="116"/>
      <c r="L46" s="116"/>
      <c r="M46" s="116"/>
      <c r="N46" s="116"/>
      <c r="O46" s="116"/>
      <c r="P46" s="116"/>
      <c r="Q46" s="116"/>
      <c r="R46" s="116">
        <v>477</v>
      </c>
      <c r="S46" s="116"/>
      <c r="T46" s="116"/>
      <c r="U46" s="116"/>
      <c r="V46" s="116"/>
      <c r="W46" s="116"/>
      <c r="X46" s="116"/>
      <c r="Y46" s="116"/>
      <c r="Z46" s="402">
        <v>574</v>
      </c>
      <c r="AA46" s="402"/>
      <c r="AB46" s="402"/>
      <c r="AC46" s="402"/>
      <c r="AD46" s="402"/>
      <c r="AE46" s="402"/>
      <c r="AF46" s="402"/>
      <c r="AG46" s="403"/>
    </row>
    <row r="47" spans="1:33" s="5" customFormat="1" ht="19.5" customHeight="1">
      <c r="A47" s="31"/>
      <c r="B47" s="145" t="s">
        <v>33</v>
      </c>
      <c r="C47" s="145"/>
      <c r="D47" s="145"/>
      <c r="E47" s="145"/>
      <c r="F47" s="145"/>
      <c r="G47" s="145"/>
      <c r="H47" s="145"/>
      <c r="I47" s="32"/>
      <c r="J47" s="82">
        <v>2217</v>
      </c>
      <c r="K47" s="82"/>
      <c r="L47" s="82"/>
      <c r="M47" s="82"/>
      <c r="N47" s="82"/>
      <c r="O47" s="82"/>
      <c r="P47" s="82"/>
      <c r="Q47" s="82"/>
      <c r="R47" s="82">
        <v>765</v>
      </c>
      <c r="S47" s="82"/>
      <c r="T47" s="82"/>
      <c r="U47" s="82"/>
      <c r="V47" s="82"/>
      <c r="W47" s="82"/>
      <c r="X47" s="82"/>
      <c r="Y47" s="82"/>
      <c r="Z47" s="98">
        <v>171</v>
      </c>
      <c r="AA47" s="98"/>
      <c r="AB47" s="98"/>
      <c r="AC47" s="98"/>
      <c r="AD47" s="98"/>
      <c r="AE47" s="98"/>
      <c r="AF47" s="98"/>
      <c r="AG47" s="99"/>
    </row>
    <row r="48" spans="1:33" s="5" customFormat="1" ht="19.5" customHeight="1">
      <c r="A48" s="31"/>
      <c r="B48" s="30"/>
      <c r="C48" s="146" t="s">
        <v>90</v>
      </c>
      <c r="D48" s="146"/>
      <c r="E48" s="146"/>
      <c r="F48" s="145" t="s">
        <v>91</v>
      </c>
      <c r="G48" s="145"/>
      <c r="H48" s="145"/>
      <c r="I48" s="32"/>
      <c r="J48" s="82">
        <v>456</v>
      </c>
      <c r="K48" s="82"/>
      <c r="L48" s="82"/>
      <c r="M48" s="82"/>
      <c r="N48" s="82"/>
      <c r="O48" s="82"/>
      <c r="P48" s="82"/>
      <c r="Q48" s="82"/>
      <c r="R48" s="82">
        <v>32</v>
      </c>
      <c r="S48" s="82"/>
      <c r="T48" s="82"/>
      <c r="U48" s="82"/>
      <c r="V48" s="82"/>
      <c r="W48" s="82"/>
      <c r="X48" s="82"/>
      <c r="Y48" s="82"/>
      <c r="Z48" s="98">
        <v>3</v>
      </c>
      <c r="AA48" s="98"/>
      <c r="AB48" s="98"/>
      <c r="AC48" s="98"/>
      <c r="AD48" s="98"/>
      <c r="AE48" s="98"/>
      <c r="AF48" s="98"/>
      <c r="AG48" s="99"/>
    </row>
    <row r="49" spans="1:33" s="5" customFormat="1" ht="19.5" customHeight="1">
      <c r="A49" s="31"/>
      <c r="B49" s="30"/>
      <c r="E49" s="14"/>
      <c r="F49" s="145" t="s">
        <v>92</v>
      </c>
      <c r="G49" s="145"/>
      <c r="H49" s="145"/>
      <c r="I49" s="32"/>
      <c r="J49" s="82">
        <v>495</v>
      </c>
      <c r="K49" s="82"/>
      <c r="L49" s="82"/>
      <c r="M49" s="82"/>
      <c r="N49" s="82"/>
      <c r="O49" s="82"/>
      <c r="P49" s="82"/>
      <c r="Q49" s="82"/>
      <c r="R49" s="82">
        <v>48</v>
      </c>
      <c r="S49" s="82"/>
      <c r="T49" s="82"/>
      <c r="U49" s="82"/>
      <c r="V49" s="82"/>
      <c r="W49" s="82"/>
      <c r="X49" s="82"/>
      <c r="Y49" s="82"/>
      <c r="Z49" s="98">
        <v>5</v>
      </c>
      <c r="AA49" s="98"/>
      <c r="AB49" s="98"/>
      <c r="AC49" s="98"/>
      <c r="AD49" s="98"/>
      <c r="AE49" s="98"/>
      <c r="AF49" s="98"/>
      <c r="AG49" s="99"/>
    </row>
    <row r="50" spans="1:37" s="5" customFormat="1" ht="19.5" customHeight="1">
      <c r="A50" s="31"/>
      <c r="B50" s="30"/>
      <c r="E50" s="14"/>
      <c r="F50" s="145" t="s">
        <v>93</v>
      </c>
      <c r="G50" s="145"/>
      <c r="H50" s="145"/>
      <c r="I50" s="32"/>
      <c r="J50" s="82">
        <v>561</v>
      </c>
      <c r="K50" s="82"/>
      <c r="L50" s="82"/>
      <c r="M50" s="82"/>
      <c r="N50" s="82"/>
      <c r="O50" s="82"/>
      <c r="P50" s="82"/>
      <c r="Q50" s="82"/>
      <c r="R50" s="82">
        <v>64</v>
      </c>
      <c r="S50" s="82"/>
      <c r="T50" s="82"/>
      <c r="U50" s="82"/>
      <c r="V50" s="82"/>
      <c r="W50" s="82"/>
      <c r="X50" s="82"/>
      <c r="Y50" s="82"/>
      <c r="Z50" s="98">
        <v>6</v>
      </c>
      <c r="AA50" s="98"/>
      <c r="AB50" s="98"/>
      <c r="AC50" s="98"/>
      <c r="AD50" s="98"/>
      <c r="AE50" s="98"/>
      <c r="AF50" s="98"/>
      <c r="AG50" s="99"/>
      <c r="AK50" s="33"/>
    </row>
    <row r="51" spans="1:33" s="5" customFormat="1" ht="19.5" customHeight="1">
      <c r="A51" s="31"/>
      <c r="B51" s="30"/>
      <c r="C51" s="146" t="s">
        <v>94</v>
      </c>
      <c r="D51" s="146"/>
      <c r="E51" s="146"/>
      <c r="F51" s="8"/>
      <c r="G51" s="8"/>
      <c r="H51" s="8"/>
      <c r="I51" s="32"/>
      <c r="J51" s="82">
        <v>705</v>
      </c>
      <c r="K51" s="82"/>
      <c r="L51" s="82"/>
      <c r="M51" s="82"/>
      <c r="N51" s="82"/>
      <c r="O51" s="82"/>
      <c r="P51" s="82"/>
      <c r="Q51" s="82"/>
      <c r="R51" s="82">
        <v>621</v>
      </c>
      <c r="S51" s="82"/>
      <c r="T51" s="82"/>
      <c r="U51" s="82"/>
      <c r="V51" s="82"/>
      <c r="W51" s="82"/>
      <c r="X51" s="82"/>
      <c r="Y51" s="82"/>
      <c r="Z51" s="98">
        <v>157</v>
      </c>
      <c r="AA51" s="98"/>
      <c r="AB51" s="98"/>
      <c r="AC51" s="98"/>
      <c r="AD51" s="98"/>
      <c r="AE51" s="98"/>
      <c r="AF51" s="98"/>
      <c r="AG51" s="99"/>
    </row>
    <row r="52" spans="1:33" s="5" customFormat="1" ht="19.5" customHeight="1">
      <c r="A52" s="64"/>
      <c r="B52" s="147" t="s">
        <v>199</v>
      </c>
      <c r="C52" s="147"/>
      <c r="D52" s="147"/>
      <c r="E52" s="147"/>
      <c r="F52" s="147"/>
      <c r="G52" s="147"/>
      <c r="H52" s="147"/>
      <c r="I52" s="65"/>
      <c r="J52" s="82">
        <v>370</v>
      </c>
      <c r="K52" s="82"/>
      <c r="L52" s="82"/>
      <c r="M52" s="82"/>
      <c r="N52" s="82"/>
      <c r="O52" s="82"/>
      <c r="P52" s="82"/>
      <c r="Q52" s="82"/>
      <c r="R52" s="82">
        <v>1816</v>
      </c>
      <c r="S52" s="82"/>
      <c r="T52" s="82"/>
      <c r="U52" s="82"/>
      <c r="V52" s="82"/>
      <c r="W52" s="82"/>
      <c r="X52" s="82"/>
      <c r="Y52" s="82"/>
      <c r="Z52" s="98">
        <v>2262</v>
      </c>
      <c r="AA52" s="98"/>
      <c r="AB52" s="98"/>
      <c r="AC52" s="98"/>
      <c r="AD52" s="98"/>
      <c r="AE52" s="98"/>
      <c r="AF52" s="98"/>
      <c r="AG52" s="99"/>
    </row>
    <row r="53" spans="1:33" s="5" customFormat="1" ht="19.5" customHeight="1">
      <c r="A53" s="31"/>
      <c r="B53" s="30"/>
      <c r="C53" s="146" t="s">
        <v>90</v>
      </c>
      <c r="D53" s="146"/>
      <c r="E53" s="146"/>
      <c r="F53" s="145" t="s">
        <v>91</v>
      </c>
      <c r="G53" s="145"/>
      <c r="H53" s="145"/>
      <c r="I53" s="32"/>
      <c r="J53" s="82">
        <v>172</v>
      </c>
      <c r="K53" s="82"/>
      <c r="L53" s="82"/>
      <c r="M53" s="82"/>
      <c r="N53" s="82"/>
      <c r="O53" s="82"/>
      <c r="P53" s="82"/>
      <c r="Q53" s="82"/>
      <c r="R53" s="82">
        <v>578</v>
      </c>
      <c r="S53" s="82"/>
      <c r="T53" s="82"/>
      <c r="U53" s="82"/>
      <c r="V53" s="82"/>
      <c r="W53" s="82"/>
      <c r="X53" s="82"/>
      <c r="Y53" s="82"/>
      <c r="Z53" s="98">
        <v>563</v>
      </c>
      <c r="AA53" s="98"/>
      <c r="AB53" s="98"/>
      <c r="AC53" s="98"/>
      <c r="AD53" s="98"/>
      <c r="AE53" s="98"/>
      <c r="AF53" s="98"/>
      <c r="AG53" s="99"/>
    </row>
    <row r="54" spans="1:33" s="5" customFormat="1" ht="19.5" customHeight="1">
      <c r="A54" s="31"/>
      <c r="B54" s="30"/>
      <c r="C54" s="17"/>
      <c r="D54" s="17"/>
      <c r="E54" s="14"/>
      <c r="F54" s="145" t="s">
        <v>92</v>
      </c>
      <c r="G54" s="145"/>
      <c r="H54" s="145"/>
      <c r="I54" s="32"/>
      <c r="J54" s="82">
        <v>126</v>
      </c>
      <c r="K54" s="82"/>
      <c r="L54" s="82"/>
      <c r="M54" s="82"/>
      <c r="N54" s="82"/>
      <c r="O54" s="82"/>
      <c r="P54" s="82"/>
      <c r="Q54" s="82"/>
      <c r="R54" s="82">
        <v>566</v>
      </c>
      <c r="S54" s="82"/>
      <c r="T54" s="82"/>
      <c r="U54" s="82"/>
      <c r="V54" s="82"/>
      <c r="W54" s="82"/>
      <c r="X54" s="82"/>
      <c r="Y54" s="82"/>
      <c r="Z54" s="98">
        <v>579</v>
      </c>
      <c r="AA54" s="98"/>
      <c r="AB54" s="98"/>
      <c r="AC54" s="98"/>
      <c r="AD54" s="98"/>
      <c r="AE54" s="98"/>
      <c r="AF54" s="98"/>
      <c r="AG54" s="99"/>
    </row>
    <row r="55" spans="1:33" s="5" customFormat="1" ht="19.5" customHeight="1">
      <c r="A55" s="31"/>
      <c r="B55" s="30"/>
      <c r="C55" s="17"/>
      <c r="D55" s="17"/>
      <c r="E55" s="14"/>
      <c r="F55" s="145" t="s">
        <v>93</v>
      </c>
      <c r="G55" s="145"/>
      <c r="H55" s="145"/>
      <c r="I55" s="32"/>
      <c r="J55" s="82">
        <v>72</v>
      </c>
      <c r="K55" s="82"/>
      <c r="L55" s="82"/>
      <c r="M55" s="82"/>
      <c r="N55" s="82"/>
      <c r="O55" s="82"/>
      <c r="P55" s="82"/>
      <c r="Q55" s="82"/>
      <c r="R55" s="82">
        <v>566</v>
      </c>
      <c r="S55" s="82"/>
      <c r="T55" s="82"/>
      <c r="U55" s="82"/>
      <c r="V55" s="82"/>
      <c r="W55" s="82"/>
      <c r="X55" s="82"/>
      <c r="Y55" s="82"/>
      <c r="Z55" s="98">
        <v>583</v>
      </c>
      <c r="AA55" s="98"/>
      <c r="AB55" s="98"/>
      <c r="AC55" s="98"/>
      <c r="AD55" s="98"/>
      <c r="AE55" s="98"/>
      <c r="AF55" s="98"/>
      <c r="AG55" s="99"/>
    </row>
    <row r="56" spans="1:33" s="5" customFormat="1" ht="19.5" customHeight="1">
      <c r="A56" s="59"/>
      <c r="B56" s="66"/>
      <c r="C56" s="366" t="s">
        <v>94</v>
      </c>
      <c r="D56" s="366"/>
      <c r="E56" s="366"/>
      <c r="F56" s="60"/>
      <c r="G56" s="60"/>
      <c r="H56" s="60"/>
      <c r="I56" s="67"/>
      <c r="J56" s="82" t="s">
        <v>88</v>
      </c>
      <c r="K56" s="82"/>
      <c r="L56" s="82"/>
      <c r="M56" s="82"/>
      <c r="N56" s="82"/>
      <c r="O56" s="82"/>
      <c r="P56" s="82"/>
      <c r="Q56" s="82"/>
      <c r="R56" s="82">
        <v>106</v>
      </c>
      <c r="S56" s="82"/>
      <c r="T56" s="82"/>
      <c r="U56" s="82"/>
      <c r="V56" s="82"/>
      <c r="W56" s="82"/>
      <c r="X56" s="82"/>
      <c r="Y56" s="82"/>
      <c r="Z56" s="98">
        <v>537</v>
      </c>
      <c r="AA56" s="98"/>
      <c r="AB56" s="98"/>
      <c r="AC56" s="98"/>
      <c r="AD56" s="98"/>
      <c r="AE56" s="98"/>
      <c r="AF56" s="98"/>
      <c r="AG56" s="99"/>
    </row>
    <row r="57" spans="1:33" s="5" customFormat="1" ht="19.5" customHeight="1">
      <c r="A57" s="31"/>
      <c r="B57" s="387" t="s">
        <v>34</v>
      </c>
      <c r="C57" s="387"/>
      <c r="D57" s="387"/>
      <c r="E57" s="387"/>
      <c r="F57" s="387"/>
      <c r="G57" s="387"/>
      <c r="H57" s="387"/>
      <c r="I57" s="32"/>
      <c r="J57" s="82">
        <v>509</v>
      </c>
      <c r="K57" s="82"/>
      <c r="L57" s="82"/>
      <c r="M57" s="82"/>
      <c r="N57" s="82"/>
      <c r="O57" s="82"/>
      <c r="P57" s="82"/>
      <c r="Q57" s="82"/>
      <c r="R57" s="82">
        <v>458</v>
      </c>
      <c r="S57" s="82"/>
      <c r="T57" s="82"/>
      <c r="U57" s="82"/>
      <c r="V57" s="82"/>
      <c r="W57" s="82"/>
      <c r="X57" s="82"/>
      <c r="Y57" s="82"/>
      <c r="Z57" s="98">
        <v>482</v>
      </c>
      <c r="AA57" s="98"/>
      <c r="AB57" s="98"/>
      <c r="AC57" s="98"/>
      <c r="AD57" s="98"/>
      <c r="AE57" s="98"/>
      <c r="AF57" s="98"/>
      <c r="AG57" s="99"/>
    </row>
    <row r="58" spans="1:33" s="5" customFormat="1" ht="19.5" customHeight="1">
      <c r="A58" s="64"/>
      <c r="B58" s="147" t="s">
        <v>35</v>
      </c>
      <c r="C58" s="147"/>
      <c r="D58" s="147"/>
      <c r="E58" s="147"/>
      <c r="F58" s="147"/>
      <c r="G58" s="147"/>
      <c r="H58" s="147"/>
      <c r="I58" s="65"/>
      <c r="J58" s="82">
        <v>275</v>
      </c>
      <c r="K58" s="82"/>
      <c r="L58" s="82"/>
      <c r="M58" s="82"/>
      <c r="N58" s="82"/>
      <c r="O58" s="82"/>
      <c r="P58" s="82"/>
      <c r="Q58" s="82"/>
      <c r="R58" s="82" t="s">
        <v>88</v>
      </c>
      <c r="S58" s="82"/>
      <c r="T58" s="82"/>
      <c r="U58" s="82"/>
      <c r="V58" s="82"/>
      <c r="W58" s="82"/>
      <c r="X58" s="82"/>
      <c r="Y58" s="82"/>
      <c r="Z58" s="98" t="s">
        <v>88</v>
      </c>
      <c r="AA58" s="98"/>
      <c r="AB58" s="98"/>
      <c r="AC58" s="98"/>
      <c r="AD58" s="98"/>
      <c r="AE58" s="98"/>
      <c r="AF58" s="98"/>
      <c r="AG58" s="99"/>
    </row>
    <row r="59" spans="1:33" s="5" customFormat="1" ht="19.5" customHeight="1">
      <c r="A59" s="31"/>
      <c r="B59" s="30"/>
      <c r="C59" s="30"/>
      <c r="D59" s="30"/>
      <c r="E59" s="30"/>
      <c r="F59" s="145" t="s">
        <v>91</v>
      </c>
      <c r="G59" s="145"/>
      <c r="H59" s="145"/>
      <c r="I59" s="32"/>
      <c r="J59" s="82">
        <v>123</v>
      </c>
      <c r="K59" s="82"/>
      <c r="L59" s="82"/>
      <c r="M59" s="82"/>
      <c r="N59" s="82"/>
      <c r="O59" s="82"/>
      <c r="P59" s="82"/>
      <c r="Q59" s="82"/>
      <c r="R59" s="82" t="s">
        <v>88</v>
      </c>
      <c r="S59" s="82"/>
      <c r="T59" s="82"/>
      <c r="U59" s="82"/>
      <c r="V59" s="82"/>
      <c r="W59" s="82"/>
      <c r="X59" s="82"/>
      <c r="Y59" s="82"/>
      <c r="Z59" s="98" t="s">
        <v>88</v>
      </c>
      <c r="AA59" s="98"/>
      <c r="AB59" s="98"/>
      <c r="AC59" s="98"/>
      <c r="AD59" s="98"/>
      <c r="AE59" s="98"/>
      <c r="AF59" s="98"/>
      <c r="AG59" s="99"/>
    </row>
    <row r="60" spans="1:33" s="5" customFormat="1" ht="19.5" customHeight="1">
      <c r="A60" s="59"/>
      <c r="B60" s="66"/>
      <c r="C60" s="66"/>
      <c r="D60" s="66"/>
      <c r="E60" s="66"/>
      <c r="F60" s="237" t="s">
        <v>92</v>
      </c>
      <c r="G60" s="237"/>
      <c r="H60" s="237"/>
      <c r="I60" s="67"/>
      <c r="J60" s="82">
        <v>152</v>
      </c>
      <c r="K60" s="82"/>
      <c r="L60" s="82"/>
      <c r="M60" s="82"/>
      <c r="N60" s="82"/>
      <c r="O60" s="82"/>
      <c r="P60" s="82"/>
      <c r="Q60" s="82"/>
      <c r="R60" s="82" t="s">
        <v>88</v>
      </c>
      <c r="S60" s="82"/>
      <c r="T60" s="82"/>
      <c r="U60" s="82"/>
      <c r="V60" s="82"/>
      <c r="W60" s="82"/>
      <c r="X60" s="82"/>
      <c r="Y60" s="82"/>
      <c r="Z60" s="98" t="s">
        <v>88</v>
      </c>
      <c r="AA60" s="98"/>
      <c r="AB60" s="98"/>
      <c r="AC60" s="98"/>
      <c r="AD60" s="98"/>
      <c r="AE60" s="98"/>
      <c r="AF60" s="98"/>
      <c r="AG60" s="99"/>
    </row>
    <row r="61" spans="1:33" s="5" customFormat="1" ht="19.5" customHeight="1">
      <c r="A61" s="31"/>
      <c r="B61" s="145" t="s">
        <v>200</v>
      </c>
      <c r="C61" s="145"/>
      <c r="D61" s="145"/>
      <c r="E61" s="145"/>
      <c r="F61" s="145"/>
      <c r="G61" s="145"/>
      <c r="H61" s="145"/>
      <c r="I61" s="32"/>
      <c r="J61" s="82">
        <v>2612</v>
      </c>
      <c r="K61" s="82"/>
      <c r="L61" s="82"/>
      <c r="M61" s="82"/>
      <c r="N61" s="82"/>
      <c r="O61" s="82"/>
      <c r="P61" s="82"/>
      <c r="Q61" s="82"/>
      <c r="R61" s="82">
        <v>1113</v>
      </c>
      <c r="S61" s="82"/>
      <c r="T61" s="82"/>
      <c r="U61" s="82"/>
      <c r="V61" s="82"/>
      <c r="W61" s="82"/>
      <c r="X61" s="82"/>
      <c r="Y61" s="82"/>
      <c r="Z61" s="98">
        <v>443</v>
      </c>
      <c r="AA61" s="98"/>
      <c r="AB61" s="98"/>
      <c r="AC61" s="98"/>
      <c r="AD61" s="98"/>
      <c r="AE61" s="98"/>
      <c r="AF61" s="98"/>
      <c r="AG61" s="99"/>
    </row>
    <row r="62" spans="1:33" s="5" customFormat="1" ht="19.5" customHeight="1">
      <c r="A62" s="31"/>
      <c r="B62" s="30"/>
      <c r="C62" s="146" t="s">
        <v>90</v>
      </c>
      <c r="D62" s="146"/>
      <c r="E62" s="146"/>
      <c r="F62" s="145" t="s">
        <v>91</v>
      </c>
      <c r="G62" s="145"/>
      <c r="H62" s="145"/>
      <c r="I62" s="32"/>
      <c r="J62" s="82">
        <v>727</v>
      </c>
      <c r="K62" s="82"/>
      <c r="L62" s="82"/>
      <c r="M62" s="82"/>
      <c r="N62" s="82"/>
      <c r="O62" s="82"/>
      <c r="P62" s="82"/>
      <c r="Q62" s="82"/>
      <c r="R62" s="82">
        <v>75</v>
      </c>
      <c r="S62" s="82"/>
      <c r="T62" s="82"/>
      <c r="U62" s="82"/>
      <c r="V62" s="82"/>
      <c r="W62" s="82"/>
      <c r="X62" s="82"/>
      <c r="Y62" s="82"/>
      <c r="Z62" s="98">
        <v>15</v>
      </c>
      <c r="AA62" s="98"/>
      <c r="AB62" s="98"/>
      <c r="AC62" s="98"/>
      <c r="AD62" s="98"/>
      <c r="AE62" s="98"/>
      <c r="AF62" s="98"/>
      <c r="AG62" s="99"/>
    </row>
    <row r="63" spans="1:33" s="5" customFormat="1" ht="19.5" customHeight="1">
      <c r="A63" s="31"/>
      <c r="B63" s="30"/>
      <c r="E63" s="14"/>
      <c r="F63" s="145" t="s">
        <v>92</v>
      </c>
      <c r="G63" s="145"/>
      <c r="H63" s="145"/>
      <c r="I63" s="32"/>
      <c r="J63" s="82">
        <v>962</v>
      </c>
      <c r="K63" s="82"/>
      <c r="L63" s="82"/>
      <c r="M63" s="82"/>
      <c r="N63" s="82"/>
      <c r="O63" s="82"/>
      <c r="P63" s="82"/>
      <c r="Q63" s="82"/>
      <c r="R63" s="82">
        <v>153</v>
      </c>
      <c r="S63" s="82"/>
      <c r="T63" s="82"/>
      <c r="U63" s="82"/>
      <c r="V63" s="82"/>
      <c r="W63" s="82"/>
      <c r="X63" s="82"/>
      <c r="Y63" s="82"/>
      <c r="Z63" s="98">
        <v>32</v>
      </c>
      <c r="AA63" s="98"/>
      <c r="AB63" s="98"/>
      <c r="AC63" s="98"/>
      <c r="AD63" s="98"/>
      <c r="AE63" s="98"/>
      <c r="AF63" s="98"/>
      <c r="AG63" s="99"/>
    </row>
    <row r="64" spans="1:33" s="5" customFormat="1" ht="19.5" customHeight="1">
      <c r="A64" s="31"/>
      <c r="B64" s="30"/>
      <c r="E64" s="14"/>
      <c r="F64" s="145" t="s">
        <v>93</v>
      </c>
      <c r="G64" s="145"/>
      <c r="H64" s="145"/>
      <c r="I64" s="32"/>
      <c r="J64" s="82">
        <v>905</v>
      </c>
      <c r="K64" s="82"/>
      <c r="L64" s="82"/>
      <c r="M64" s="82"/>
      <c r="N64" s="82"/>
      <c r="O64" s="82"/>
      <c r="P64" s="82"/>
      <c r="Q64" s="82"/>
      <c r="R64" s="82">
        <v>223</v>
      </c>
      <c r="S64" s="82"/>
      <c r="T64" s="82"/>
      <c r="U64" s="82"/>
      <c r="V64" s="82"/>
      <c r="W64" s="82"/>
      <c r="X64" s="82"/>
      <c r="Y64" s="82"/>
      <c r="Z64" s="98">
        <v>40</v>
      </c>
      <c r="AA64" s="98"/>
      <c r="AB64" s="98"/>
      <c r="AC64" s="98"/>
      <c r="AD64" s="98"/>
      <c r="AE64" s="98"/>
      <c r="AF64" s="98"/>
      <c r="AG64" s="99"/>
    </row>
    <row r="65" spans="1:33" s="5" customFormat="1" ht="19.5" customHeight="1">
      <c r="A65" s="31"/>
      <c r="B65" s="30"/>
      <c r="C65" s="146" t="s">
        <v>94</v>
      </c>
      <c r="D65" s="146"/>
      <c r="E65" s="146"/>
      <c r="F65" s="8"/>
      <c r="G65" s="8"/>
      <c r="H65" s="8"/>
      <c r="I65" s="32"/>
      <c r="J65" s="82">
        <v>18</v>
      </c>
      <c r="K65" s="82"/>
      <c r="L65" s="82"/>
      <c r="M65" s="82"/>
      <c r="N65" s="82"/>
      <c r="O65" s="82"/>
      <c r="P65" s="82"/>
      <c r="Q65" s="82"/>
      <c r="R65" s="82">
        <v>662</v>
      </c>
      <c r="S65" s="82"/>
      <c r="T65" s="82"/>
      <c r="U65" s="82"/>
      <c r="V65" s="82"/>
      <c r="W65" s="82"/>
      <c r="X65" s="82"/>
      <c r="Y65" s="82"/>
      <c r="Z65" s="98">
        <v>356</v>
      </c>
      <c r="AA65" s="98"/>
      <c r="AB65" s="98"/>
      <c r="AC65" s="98"/>
      <c r="AD65" s="98"/>
      <c r="AE65" s="98"/>
      <c r="AF65" s="98"/>
      <c r="AG65" s="99"/>
    </row>
    <row r="66" spans="1:33" s="5" customFormat="1" ht="19.5" customHeight="1">
      <c r="A66" s="64"/>
      <c r="B66" s="147" t="s">
        <v>87</v>
      </c>
      <c r="C66" s="147"/>
      <c r="D66" s="147"/>
      <c r="E66" s="147"/>
      <c r="F66" s="147"/>
      <c r="G66" s="147"/>
      <c r="H66" s="147"/>
      <c r="I66" s="65"/>
      <c r="J66" s="82">
        <v>1312</v>
      </c>
      <c r="K66" s="82"/>
      <c r="L66" s="82"/>
      <c r="M66" s="82"/>
      <c r="N66" s="82"/>
      <c r="O66" s="82"/>
      <c r="P66" s="82"/>
      <c r="Q66" s="82"/>
      <c r="R66" s="82">
        <v>1314</v>
      </c>
      <c r="S66" s="82"/>
      <c r="T66" s="82"/>
      <c r="U66" s="82"/>
      <c r="V66" s="82"/>
      <c r="W66" s="82"/>
      <c r="X66" s="82"/>
      <c r="Y66" s="82"/>
      <c r="Z66" s="98">
        <v>1279</v>
      </c>
      <c r="AA66" s="98"/>
      <c r="AB66" s="98"/>
      <c r="AC66" s="98"/>
      <c r="AD66" s="98"/>
      <c r="AE66" s="98"/>
      <c r="AF66" s="98"/>
      <c r="AG66" s="99"/>
    </row>
    <row r="67" spans="1:33" s="5" customFormat="1" ht="19.5" customHeight="1">
      <c r="A67" s="31"/>
      <c r="B67" s="30"/>
      <c r="C67" s="30"/>
      <c r="D67" s="30"/>
      <c r="E67" s="30"/>
      <c r="F67" s="145" t="s">
        <v>114</v>
      </c>
      <c r="G67" s="145"/>
      <c r="H67" s="145"/>
      <c r="I67" s="32"/>
      <c r="J67" s="82">
        <v>632</v>
      </c>
      <c r="K67" s="82"/>
      <c r="L67" s="82"/>
      <c r="M67" s="82"/>
      <c r="N67" s="82"/>
      <c r="O67" s="82"/>
      <c r="P67" s="82"/>
      <c r="Q67" s="82"/>
      <c r="R67" s="82">
        <v>614</v>
      </c>
      <c r="S67" s="82"/>
      <c r="T67" s="82"/>
      <c r="U67" s="82"/>
      <c r="V67" s="82"/>
      <c r="W67" s="82"/>
      <c r="X67" s="82"/>
      <c r="Y67" s="82"/>
      <c r="Z67" s="98">
        <v>600</v>
      </c>
      <c r="AA67" s="98"/>
      <c r="AB67" s="98"/>
      <c r="AC67" s="98"/>
      <c r="AD67" s="98"/>
      <c r="AE67" s="98"/>
      <c r="AF67" s="98"/>
      <c r="AG67" s="99"/>
    </row>
    <row r="68" spans="1:33" s="5" customFormat="1" ht="19.5" customHeight="1">
      <c r="A68" s="59"/>
      <c r="B68" s="66"/>
      <c r="C68" s="66"/>
      <c r="D68" s="66"/>
      <c r="E68" s="66"/>
      <c r="F68" s="237" t="s">
        <v>115</v>
      </c>
      <c r="G68" s="237"/>
      <c r="H68" s="237"/>
      <c r="I68" s="67"/>
      <c r="J68" s="82">
        <v>680</v>
      </c>
      <c r="K68" s="82"/>
      <c r="L68" s="82"/>
      <c r="M68" s="82"/>
      <c r="N68" s="82"/>
      <c r="O68" s="82"/>
      <c r="P68" s="82"/>
      <c r="Q68" s="82"/>
      <c r="R68" s="82">
        <v>700</v>
      </c>
      <c r="S68" s="82"/>
      <c r="T68" s="82"/>
      <c r="U68" s="82"/>
      <c r="V68" s="82"/>
      <c r="W68" s="82"/>
      <c r="X68" s="82"/>
      <c r="Y68" s="82"/>
      <c r="Z68" s="98">
        <v>679</v>
      </c>
      <c r="AA68" s="98"/>
      <c r="AB68" s="98"/>
      <c r="AC68" s="98"/>
      <c r="AD68" s="98"/>
      <c r="AE68" s="98"/>
      <c r="AF68" s="98"/>
      <c r="AG68" s="99"/>
    </row>
    <row r="69" spans="1:33" s="5" customFormat="1" ht="19.5" customHeight="1">
      <c r="A69" s="31"/>
      <c r="B69" s="145" t="s">
        <v>36</v>
      </c>
      <c r="C69" s="145"/>
      <c r="D69" s="145"/>
      <c r="E69" s="145"/>
      <c r="F69" s="145"/>
      <c r="G69" s="145"/>
      <c r="H69" s="145"/>
      <c r="I69" s="32"/>
      <c r="J69" s="82" t="s">
        <v>88</v>
      </c>
      <c r="K69" s="82"/>
      <c r="L69" s="82"/>
      <c r="M69" s="82"/>
      <c r="N69" s="82"/>
      <c r="O69" s="82"/>
      <c r="P69" s="82"/>
      <c r="Q69" s="82"/>
      <c r="R69" s="82" t="s">
        <v>88</v>
      </c>
      <c r="S69" s="82"/>
      <c r="T69" s="82"/>
      <c r="U69" s="82"/>
      <c r="V69" s="82"/>
      <c r="W69" s="82"/>
      <c r="X69" s="82"/>
      <c r="Y69" s="82"/>
      <c r="Z69" s="98" t="s">
        <v>88</v>
      </c>
      <c r="AA69" s="98"/>
      <c r="AB69" s="98"/>
      <c r="AC69" s="98"/>
      <c r="AD69" s="98"/>
      <c r="AE69" s="98"/>
      <c r="AF69" s="98"/>
      <c r="AG69" s="99"/>
    </row>
    <row r="70" spans="1:33" s="5" customFormat="1" ht="19.5" customHeight="1">
      <c r="A70" s="68"/>
      <c r="B70" s="165" t="s">
        <v>37</v>
      </c>
      <c r="C70" s="165"/>
      <c r="D70" s="165"/>
      <c r="E70" s="165"/>
      <c r="F70" s="165"/>
      <c r="G70" s="165"/>
      <c r="H70" s="165"/>
      <c r="I70" s="69"/>
      <c r="J70" s="82" t="s">
        <v>88</v>
      </c>
      <c r="K70" s="82"/>
      <c r="L70" s="82"/>
      <c r="M70" s="82"/>
      <c r="N70" s="82"/>
      <c r="O70" s="82"/>
      <c r="P70" s="82"/>
      <c r="Q70" s="82"/>
      <c r="R70" s="82" t="s">
        <v>88</v>
      </c>
      <c r="S70" s="82"/>
      <c r="T70" s="82"/>
      <c r="U70" s="82"/>
      <c r="V70" s="82"/>
      <c r="W70" s="82"/>
      <c r="X70" s="82"/>
      <c r="Y70" s="82"/>
      <c r="Z70" s="98" t="s">
        <v>88</v>
      </c>
      <c r="AA70" s="98"/>
      <c r="AB70" s="98"/>
      <c r="AC70" s="98"/>
      <c r="AD70" s="98"/>
      <c r="AE70" s="98"/>
      <c r="AF70" s="98"/>
      <c r="AG70" s="99"/>
    </row>
    <row r="71" spans="1:33" s="5" customFormat="1" ht="19.5" customHeight="1">
      <c r="A71" s="31"/>
      <c r="B71" s="145" t="s">
        <v>38</v>
      </c>
      <c r="C71" s="145"/>
      <c r="D71" s="145"/>
      <c r="E71" s="145"/>
      <c r="F71" s="145"/>
      <c r="G71" s="145"/>
      <c r="H71" s="145"/>
      <c r="I71" s="32"/>
      <c r="J71" s="82">
        <v>3376</v>
      </c>
      <c r="K71" s="82"/>
      <c r="L71" s="82"/>
      <c r="M71" s="82"/>
      <c r="N71" s="82"/>
      <c r="O71" s="82"/>
      <c r="P71" s="82"/>
      <c r="Q71" s="82"/>
      <c r="R71" s="82">
        <v>2845</v>
      </c>
      <c r="S71" s="514"/>
      <c r="T71" s="514"/>
      <c r="U71" s="514"/>
      <c r="V71" s="514"/>
      <c r="W71" s="514"/>
      <c r="X71" s="514"/>
      <c r="Y71" s="514"/>
      <c r="Z71" s="98">
        <v>2580</v>
      </c>
      <c r="AA71" s="98"/>
      <c r="AB71" s="98"/>
      <c r="AC71" s="98"/>
      <c r="AD71" s="98"/>
      <c r="AE71" s="98"/>
      <c r="AF71" s="98"/>
      <c r="AG71" s="99"/>
    </row>
    <row r="72" spans="1:33" s="5" customFormat="1" ht="19.5" customHeight="1">
      <c r="A72" s="31"/>
      <c r="B72" s="30"/>
      <c r="C72" s="146" t="s">
        <v>116</v>
      </c>
      <c r="D72" s="146"/>
      <c r="E72" s="146"/>
      <c r="F72" s="145" t="s">
        <v>114</v>
      </c>
      <c r="G72" s="145"/>
      <c r="H72" s="145"/>
      <c r="I72" s="32"/>
      <c r="J72" s="82">
        <v>1047</v>
      </c>
      <c r="K72" s="82"/>
      <c r="L72" s="82"/>
      <c r="M72" s="82"/>
      <c r="N72" s="82"/>
      <c r="O72" s="82"/>
      <c r="P72" s="82"/>
      <c r="Q72" s="82"/>
      <c r="R72" s="82">
        <v>825</v>
      </c>
      <c r="S72" s="82"/>
      <c r="T72" s="82"/>
      <c r="U72" s="82"/>
      <c r="V72" s="82"/>
      <c r="W72" s="82"/>
      <c r="X72" s="82"/>
      <c r="Y72" s="82"/>
      <c r="Z72" s="98">
        <v>743</v>
      </c>
      <c r="AA72" s="98"/>
      <c r="AB72" s="98"/>
      <c r="AC72" s="98"/>
      <c r="AD72" s="98"/>
      <c r="AE72" s="98"/>
      <c r="AF72" s="98"/>
      <c r="AG72" s="99"/>
    </row>
    <row r="73" spans="1:33" s="13" customFormat="1" ht="19.5" customHeight="1">
      <c r="A73" s="31"/>
      <c r="B73" s="30"/>
      <c r="C73" s="5"/>
      <c r="D73" s="5"/>
      <c r="E73" s="14"/>
      <c r="F73" s="145" t="s">
        <v>115</v>
      </c>
      <c r="G73" s="145"/>
      <c r="H73" s="145"/>
      <c r="I73" s="32"/>
      <c r="J73" s="82">
        <v>1045</v>
      </c>
      <c r="K73" s="82"/>
      <c r="L73" s="82"/>
      <c r="M73" s="82"/>
      <c r="N73" s="82"/>
      <c r="O73" s="82"/>
      <c r="P73" s="82"/>
      <c r="Q73" s="82"/>
      <c r="R73" s="82">
        <v>803</v>
      </c>
      <c r="S73" s="82"/>
      <c r="T73" s="82"/>
      <c r="U73" s="82"/>
      <c r="V73" s="82"/>
      <c r="W73" s="82"/>
      <c r="X73" s="82"/>
      <c r="Y73" s="82"/>
      <c r="Z73" s="98">
        <v>738</v>
      </c>
      <c r="AA73" s="98"/>
      <c r="AB73" s="98"/>
      <c r="AC73" s="98"/>
      <c r="AD73" s="98"/>
      <c r="AE73" s="98"/>
      <c r="AF73" s="98"/>
      <c r="AG73" s="99"/>
    </row>
    <row r="74" spans="1:33" s="13" customFormat="1" ht="19.5" customHeight="1">
      <c r="A74" s="31"/>
      <c r="B74" s="30"/>
      <c r="C74" s="5"/>
      <c r="D74" s="5"/>
      <c r="E74" s="14"/>
      <c r="F74" s="145" t="s">
        <v>117</v>
      </c>
      <c r="G74" s="145"/>
      <c r="H74" s="145"/>
      <c r="I74" s="32"/>
      <c r="J74" s="82">
        <v>1108</v>
      </c>
      <c r="K74" s="82"/>
      <c r="L74" s="82"/>
      <c r="M74" s="82"/>
      <c r="N74" s="82"/>
      <c r="O74" s="82"/>
      <c r="P74" s="82"/>
      <c r="Q74" s="82"/>
      <c r="R74" s="82">
        <v>971</v>
      </c>
      <c r="S74" s="82"/>
      <c r="T74" s="82"/>
      <c r="U74" s="82"/>
      <c r="V74" s="82"/>
      <c r="W74" s="82"/>
      <c r="X74" s="82"/>
      <c r="Y74" s="82"/>
      <c r="Z74" s="98">
        <v>769</v>
      </c>
      <c r="AA74" s="98"/>
      <c r="AB74" s="98"/>
      <c r="AC74" s="98"/>
      <c r="AD74" s="98"/>
      <c r="AE74" s="98"/>
      <c r="AF74" s="98"/>
      <c r="AG74" s="99"/>
    </row>
    <row r="75" spans="1:33" s="5" customFormat="1" ht="19.5" customHeight="1">
      <c r="A75" s="31"/>
      <c r="B75" s="13"/>
      <c r="C75" s="146" t="s">
        <v>118</v>
      </c>
      <c r="D75" s="146"/>
      <c r="E75" s="146"/>
      <c r="F75" s="20"/>
      <c r="G75" s="20"/>
      <c r="H75" s="30"/>
      <c r="I75" s="32"/>
      <c r="J75" s="82">
        <v>176</v>
      </c>
      <c r="K75" s="82"/>
      <c r="L75" s="82"/>
      <c r="M75" s="82"/>
      <c r="N75" s="82"/>
      <c r="O75" s="82"/>
      <c r="P75" s="82"/>
      <c r="Q75" s="82"/>
      <c r="R75" s="82">
        <v>246</v>
      </c>
      <c r="S75" s="82"/>
      <c r="T75" s="82"/>
      <c r="U75" s="82"/>
      <c r="V75" s="82"/>
      <c r="W75" s="82"/>
      <c r="X75" s="82"/>
      <c r="Y75" s="82"/>
      <c r="Z75" s="98">
        <v>330</v>
      </c>
      <c r="AA75" s="98"/>
      <c r="AB75" s="98"/>
      <c r="AC75" s="98"/>
      <c r="AD75" s="98"/>
      <c r="AE75" s="98"/>
      <c r="AF75" s="98"/>
      <c r="AG75" s="99"/>
    </row>
    <row r="76" spans="1:33" s="5" customFormat="1" ht="19.5" customHeight="1">
      <c r="A76" s="68"/>
      <c r="B76" s="165" t="s">
        <v>119</v>
      </c>
      <c r="C76" s="165"/>
      <c r="D76" s="165"/>
      <c r="E76" s="165"/>
      <c r="F76" s="165"/>
      <c r="G76" s="165"/>
      <c r="H76" s="165"/>
      <c r="I76" s="69"/>
      <c r="J76" s="82">
        <v>2472</v>
      </c>
      <c r="K76" s="82"/>
      <c r="L76" s="82"/>
      <c r="M76" s="82"/>
      <c r="N76" s="82"/>
      <c r="O76" s="82"/>
      <c r="P76" s="82"/>
      <c r="Q76" s="82"/>
      <c r="R76" s="82">
        <v>2408</v>
      </c>
      <c r="S76" s="82"/>
      <c r="T76" s="82"/>
      <c r="U76" s="82"/>
      <c r="V76" s="82"/>
      <c r="W76" s="82"/>
      <c r="X76" s="82"/>
      <c r="Y76" s="82"/>
      <c r="Z76" s="98">
        <v>2342</v>
      </c>
      <c r="AA76" s="98"/>
      <c r="AB76" s="98"/>
      <c r="AC76" s="98"/>
      <c r="AD76" s="98"/>
      <c r="AE76" s="98"/>
      <c r="AF76" s="98"/>
      <c r="AG76" s="99"/>
    </row>
    <row r="77" spans="1:33" s="5" customFormat="1" ht="28.5" customHeight="1">
      <c r="A77" s="31"/>
      <c r="B77" s="184" t="s">
        <v>120</v>
      </c>
      <c r="C77" s="184"/>
      <c r="D77" s="184"/>
      <c r="E77" s="184"/>
      <c r="F77" s="184"/>
      <c r="G77" s="184"/>
      <c r="H77" s="184"/>
      <c r="I77" s="32"/>
      <c r="J77" s="82">
        <v>2354</v>
      </c>
      <c r="K77" s="82"/>
      <c r="L77" s="82"/>
      <c r="M77" s="82"/>
      <c r="N77" s="82"/>
      <c r="O77" s="82"/>
      <c r="P77" s="82"/>
      <c r="Q77" s="82"/>
      <c r="R77" s="82">
        <v>2549</v>
      </c>
      <c r="S77" s="82"/>
      <c r="T77" s="82"/>
      <c r="U77" s="82"/>
      <c r="V77" s="82"/>
      <c r="W77" s="82"/>
      <c r="X77" s="82"/>
      <c r="Y77" s="82"/>
      <c r="Z77" s="98">
        <v>2347</v>
      </c>
      <c r="AA77" s="98"/>
      <c r="AB77" s="98"/>
      <c r="AC77" s="98"/>
      <c r="AD77" s="98"/>
      <c r="AE77" s="98"/>
      <c r="AF77" s="98"/>
      <c r="AG77" s="99"/>
    </row>
    <row r="78" spans="1:33" s="5" customFormat="1" ht="28.5" customHeight="1">
      <c r="A78" s="64"/>
      <c r="B78" s="166" t="s">
        <v>121</v>
      </c>
      <c r="C78" s="166"/>
      <c r="D78" s="166"/>
      <c r="E78" s="166"/>
      <c r="F78" s="166"/>
      <c r="G78" s="166"/>
      <c r="H78" s="166"/>
      <c r="I78" s="65"/>
      <c r="J78" s="82">
        <v>960</v>
      </c>
      <c r="K78" s="82"/>
      <c r="L78" s="82"/>
      <c r="M78" s="82"/>
      <c r="N78" s="82"/>
      <c r="O78" s="82"/>
      <c r="P78" s="82"/>
      <c r="Q78" s="82"/>
      <c r="R78" s="82">
        <v>203</v>
      </c>
      <c r="S78" s="82"/>
      <c r="T78" s="82"/>
      <c r="U78" s="82"/>
      <c r="V78" s="82"/>
      <c r="W78" s="82"/>
      <c r="X78" s="82"/>
      <c r="Y78" s="82"/>
      <c r="Z78" s="98">
        <f>SUM(Z79:AG81)</f>
        <v>3</v>
      </c>
      <c r="AA78" s="98"/>
      <c r="AB78" s="98"/>
      <c r="AC78" s="98"/>
      <c r="AD78" s="98"/>
      <c r="AE78" s="98"/>
      <c r="AF78" s="98"/>
      <c r="AG78" s="99"/>
    </row>
    <row r="79" spans="1:33" s="5" customFormat="1" ht="19.5" customHeight="1">
      <c r="A79" s="31"/>
      <c r="B79" s="61"/>
      <c r="C79" s="30"/>
      <c r="D79" s="30"/>
      <c r="E79" s="30"/>
      <c r="F79" s="145" t="s">
        <v>123</v>
      </c>
      <c r="G79" s="145"/>
      <c r="H79" s="145"/>
      <c r="I79" s="32"/>
      <c r="J79" s="82">
        <v>286</v>
      </c>
      <c r="K79" s="82"/>
      <c r="L79" s="82"/>
      <c r="M79" s="82"/>
      <c r="N79" s="82"/>
      <c r="O79" s="82"/>
      <c r="P79" s="82"/>
      <c r="Q79" s="82"/>
      <c r="R79" s="82">
        <v>85</v>
      </c>
      <c r="S79" s="82"/>
      <c r="T79" s="82"/>
      <c r="U79" s="82"/>
      <c r="V79" s="82"/>
      <c r="W79" s="82"/>
      <c r="X79" s="82"/>
      <c r="Y79" s="82"/>
      <c r="Z79" s="83">
        <v>1</v>
      </c>
      <c r="AA79" s="83"/>
      <c r="AB79" s="83"/>
      <c r="AC79" s="83"/>
      <c r="AD79" s="83"/>
      <c r="AE79" s="83"/>
      <c r="AF79" s="83"/>
      <c r="AG79" s="84"/>
    </row>
    <row r="80" spans="1:33" s="5" customFormat="1" ht="19.5" customHeight="1">
      <c r="A80" s="31"/>
      <c r="B80" s="61"/>
      <c r="C80" s="30"/>
      <c r="D80" s="30"/>
      <c r="E80" s="30"/>
      <c r="F80" s="145" t="s">
        <v>124</v>
      </c>
      <c r="G80" s="145"/>
      <c r="H80" s="145"/>
      <c r="I80" s="32"/>
      <c r="J80" s="82">
        <v>309</v>
      </c>
      <c r="K80" s="82"/>
      <c r="L80" s="82"/>
      <c r="M80" s="82"/>
      <c r="N80" s="82"/>
      <c r="O80" s="82"/>
      <c r="P80" s="82"/>
      <c r="Q80" s="82"/>
      <c r="R80" s="82">
        <v>47</v>
      </c>
      <c r="S80" s="82"/>
      <c r="T80" s="82"/>
      <c r="U80" s="82"/>
      <c r="V80" s="82"/>
      <c r="W80" s="82"/>
      <c r="X80" s="82"/>
      <c r="Y80" s="82"/>
      <c r="Z80" s="83">
        <v>1</v>
      </c>
      <c r="AA80" s="83"/>
      <c r="AB80" s="83"/>
      <c r="AC80" s="83"/>
      <c r="AD80" s="83"/>
      <c r="AE80" s="83"/>
      <c r="AF80" s="83"/>
      <c r="AG80" s="84"/>
    </row>
    <row r="81" spans="1:33" s="5" customFormat="1" ht="19.5" customHeight="1">
      <c r="A81" s="59"/>
      <c r="B81" s="70"/>
      <c r="C81" s="66"/>
      <c r="D81" s="66"/>
      <c r="E81" s="66"/>
      <c r="F81" s="237" t="s">
        <v>125</v>
      </c>
      <c r="G81" s="237"/>
      <c r="H81" s="237"/>
      <c r="I81" s="67"/>
      <c r="J81" s="82">
        <v>365</v>
      </c>
      <c r="K81" s="82"/>
      <c r="L81" s="82"/>
      <c r="M81" s="82"/>
      <c r="N81" s="82"/>
      <c r="O81" s="82"/>
      <c r="P81" s="82"/>
      <c r="Q81" s="82"/>
      <c r="R81" s="82">
        <v>71</v>
      </c>
      <c r="S81" s="82"/>
      <c r="T81" s="82"/>
      <c r="U81" s="82"/>
      <c r="V81" s="82"/>
      <c r="W81" s="82"/>
      <c r="X81" s="82"/>
      <c r="Y81" s="82"/>
      <c r="Z81" s="83">
        <v>1</v>
      </c>
      <c r="AA81" s="83"/>
      <c r="AB81" s="83"/>
      <c r="AC81" s="83"/>
      <c r="AD81" s="83"/>
      <c r="AE81" s="83"/>
      <c r="AF81" s="83"/>
      <c r="AG81" s="84"/>
    </row>
    <row r="82" spans="1:38" s="5" customFormat="1" ht="19.5" customHeight="1">
      <c r="A82" s="68"/>
      <c r="B82" s="165" t="s">
        <v>209</v>
      </c>
      <c r="C82" s="165"/>
      <c r="D82" s="165"/>
      <c r="E82" s="165"/>
      <c r="F82" s="165"/>
      <c r="G82" s="165"/>
      <c r="H82" s="165"/>
      <c r="I82" s="80"/>
      <c r="J82" s="81" t="s">
        <v>213</v>
      </c>
      <c r="K82" s="82"/>
      <c r="L82" s="82"/>
      <c r="M82" s="82"/>
      <c r="N82" s="82"/>
      <c r="O82" s="82"/>
      <c r="P82" s="82"/>
      <c r="Q82" s="82"/>
      <c r="R82" s="82" t="s">
        <v>213</v>
      </c>
      <c r="S82" s="82"/>
      <c r="T82" s="82"/>
      <c r="U82" s="82"/>
      <c r="V82" s="82"/>
      <c r="W82" s="82"/>
      <c r="X82" s="82"/>
      <c r="Y82" s="82"/>
      <c r="Z82" s="83">
        <v>1633</v>
      </c>
      <c r="AA82" s="83"/>
      <c r="AB82" s="83"/>
      <c r="AC82" s="83"/>
      <c r="AD82" s="83"/>
      <c r="AE82" s="83"/>
      <c r="AF82" s="83"/>
      <c r="AG82" s="84"/>
      <c r="AI82" s="77" t="s">
        <v>208</v>
      </c>
      <c r="AJ82" s="78" t="s">
        <v>209</v>
      </c>
      <c r="AL82" s="78" t="s">
        <v>210</v>
      </c>
    </row>
    <row r="83" spans="1:38" s="5" customFormat="1" ht="19.5" customHeight="1">
      <c r="A83" s="34"/>
      <c r="B83" s="201" t="s">
        <v>122</v>
      </c>
      <c r="C83" s="201"/>
      <c r="D83" s="201"/>
      <c r="E83" s="201"/>
      <c r="F83" s="201"/>
      <c r="G83" s="201"/>
      <c r="H83" s="201"/>
      <c r="I83" s="35"/>
      <c r="J83" s="104">
        <v>6866</v>
      </c>
      <c r="K83" s="104"/>
      <c r="L83" s="104"/>
      <c r="M83" s="104"/>
      <c r="N83" s="104"/>
      <c r="O83" s="104"/>
      <c r="P83" s="104"/>
      <c r="Q83" s="104"/>
      <c r="R83" s="104">
        <v>7203</v>
      </c>
      <c r="S83" s="104"/>
      <c r="T83" s="104"/>
      <c r="U83" s="104"/>
      <c r="V83" s="104"/>
      <c r="W83" s="104"/>
      <c r="X83" s="104"/>
      <c r="Y83" s="104"/>
      <c r="Z83" s="238">
        <v>7755</v>
      </c>
      <c r="AA83" s="238"/>
      <c r="AB83" s="238"/>
      <c r="AC83" s="238"/>
      <c r="AD83" s="238"/>
      <c r="AE83" s="238"/>
      <c r="AF83" s="238"/>
      <c r="AG83" s="239"/>
      <c r="AI83" s="77"/>
      <c r="AJ83" s="78"/>
      <c r="AL83" s="78"/>
    </row>
    <row r="84" spans="1:33" s="5" customFormat="1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  <c r="AC84" s="14"/>
      <c r="AD84" s="14"/>
      <c r="AE84" s="14"/>
      <c r="AF84" s="14"/>
      <c r="AG84" s="9" t="s">
        <v>198</v>
      </c>
    </row>
    <row r="85" spans="1:33" s="5" customFormat="1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  <c r="AC85" s="14"/>
      <c r="AD85" s="14"/>
      <c r="AE85" s="14"/>
      <c r="AF85" s="14"/>
      <c r="AG85" s="9"/>
    </row>
    <row r="86" spans="1:33" s="13" customFormat="1" ht="19.5" customHeight="1">
      <c r="A86" s="15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21"/>
      <c r="AC86" s="21"/>
      <c r="AD86" s="519" t="s">
        <v>3</v>
      </c>
      <c r="AE86" s="519"/>
      <c r="AF86" s="519"/>
      <c r="AG86" s="519"/>
    </row>
    <row r="87" spans="1:33" s="13" customFormat="1" ht="15.75" customHeight="1">
      <c r="A87" s="124" t="s">
        <v>27</v>
      </c>
      <c r="B87" s="125"/>
      <c r="C87" s="125"/>
      <c r="D87" s="125"/>
      <c r="E87" s="125"/>
      <c r="F87" s="125"/>
      <c r="G87" s="126"/>
      <c r="H87" s="381" t="s">
        <v>134</v>
      </c>
      <c r="I87" s="382"/>
      <c r="J87" s="159" t="s">
        <v>135</v>
      </c>
      <c r="K87" s="160"/>
      <c r="L87" s="159" t="s">
        <v>136</v>
      </c>
      <c r="M87" s="160"/>
      <c r="N87" s="159" t="s">
        <v>137</v>
      </c>
      <c r="O87" s="160"/>
      <c r="P87" s="159" t="s">
        <v>138</v>
      </c>
      <c r="Q87" s="160"/>
      <c r="R87" s="159" t="s">
        <v>139</v>
      </c>
      <c r="S87" s="160"/>
      <c r="T87" s="159" t="s">
        <v>140</v>
      </c>
      <c r="U87" s="160"/>
      <c r="V87" s="159" t="s">
        <v>141</v>
      </c>
      <c r="W87" s="160"/>
      <c r="X87" s="159" t="s">
        <v>142</v>
      </c>
      <c r="Y87" s="160"/>
      <c r="Z87" s="159" t="s">
        <v>143</v>
      </c>
      <c r="AA87" s="160"/>
      <c r="AB87" s="159" t="s">
        <v>144</v>
      </c>
      <c r="AC87" s="160"/>
      <c r="AD87" s="159" t="s">
        <v>145</v>
      </c>
      <c r="AE87" s="160"/>
      <c r="AF87" s="159" t="s">
        <v>25</v>
      </c>
      <c r="AG87" s="438"/>
    </row>
    <row r="88" spans="1:33" s="5" customFormat="1" ht="81.75" customHeight="1">
      <c r="A88" s="337"/>
      <c r="B88" s="338"/>
      <c r="C88" s="338"/>
      <c r="D88" s="338"/>
      <c r="E88" s="338"/>
      <c r="F88" s="338"/>
      <c r="G88" s="339"/>
      <c r="H88" s="383"/>
      <c r="I88" s="384"/>
      <c r="J88" s="161"/>
      <c r="K88" s="162"/>
      <c r="L88" s="161"/>
      <c r="M88" s="162"/>
      <c r="N88" s="161"/>
      <c r="O88" s="162"/>
      <c r="P88" s="161"/>
      <c r="Q88" s="162"/>
      <c r="R88" s="161"/>
      <c r="S88" s="162"/>
      <c r="T88" s="161"/>
      <c r="U88" s="162"/>
      <c r="V88" s="161"/>
      <c r="W88" s="162"/>
      <c r="X88" s="161"/>
      <c r="Y88" s="162"/>
      <c r="Z88" s="161"/>
      <c r="AA88" s="162"/>
      <c r="AB88" s="161"/>
      <c r="AC88" s="162"/>
      <c r="AD88" s="161"/>
      <c r="AE88" s="162"/>
      <c r="AF88" s="161"/>
      <c r="AG88" s="439"/>
    </row>
    <row r="89" spans="1:33" s="5" customFormat="1" ht="15.75" customHeight="1">
      <c r="A89" s="142" t="s">
        <v>105</v>
      </c>
      <c r="B89" s="143"/>
      <c r="C89" s="143"/>
      <c r="D89" s="143"/>
      <c r="E89" s="143"/>
      <c r="F89" s="143"/>
      <c r="G89" s="144"/>
      <c r="H89" s="385"/>
      <c r="I89" s="386"/>
      <c r="J89" s="163"/>
      <c r="K89" s="164"/>
      <c r="L89" s="163"/>
      <c r="M89" s="164"/>
      <c r="N89" s="163"/>
      <c r="O89" s="164"/>
      <c r="P89" s="163"/>
      <c r="Q89" s="164"/>
      <c r="R89" s="163"/>
      <c r="S89" s="164"/>
      <c r="T89" s="163"/>
      <c r="U89" s="164"/>
      <c r="V89" s="163"/>
      <c r="W89" s="164"/>
      <c r="X89" s="163"/>
      <c r="Y89" s="164"/>
      <c r="Z89" s="163"/>
      <c r="AA89" s="164"/>
      <c r="AB89" s="163"/>
      <c r="AC89" s="164"/>
      <c r="AD89" s="163"/>
      <c r="AE89" s="164"/>
      <c r="AF89" s="163"/>
      <c r="AG89" s="440"/>
    </row>
    <row r="90" spans="1:33" s="5" customFormat="1" ht="20.25" customHeight="1">
      <c r="A90" s="167">
        <v>24</v>
      </c>
      <c r="B90" s="168"/>
      <c r="C90" s="168"/>
      <c r="D90" s="168"/>
      <c r="E90" s="168"/>
      <c r="F90" s="168"/>
      <c r="G90" s="169"/>
      <c r="H90" s="286">
        <v>500</v>
      </c>
      <c r="I90" s="116"/>
      <c r="J90" s="116">
        <v>182</v>
      </c>
      <c r="K90" s="116"/>
      <c r="L90" s="116">
        <v>38</v>
      </c>
      <c r="M90" s="116"/>
      <c r="N90" s="116">
        <v>67</v>
      </c>
      <c r="O90" s="116"/>
      <c r="P90" s="116">
        <v>51</v>
      </c>
      <c r="Q90" s="116"/>
      <c r="R90" s="116">
        <v>6</v>
      </c>
      <c r="S90" s="116"/>
      <c r="T90" s="116">
        <v>1</v>
      </c>
      <c r="U90" s="116"/>
      <c r="V90" s="116">
        <v>28</v>
      </c>
      <c r="W90" s="116"/>
      <c r="X90" s="116">
        <v>8</v>
      </c>
      <c r="Y90" s="116"/>
      <c r="Z90" s="116">
        <v>8</v>
      </c>
      <c r="AA90" s="116"/>
      <c r="AB90" s="116">
        <v>10</v>
      </c>
      <c r="AC90" s="116"/>
      <c r="AD90" s="116">
        <v>5</v>
      </c>
      <c r="AE90" s="116"/>
      <c r="AF90" s="116">
        <v>96</v>
      </c>
      <c r="AG90" s="399"/>
    </row>
    <row r="91" spans="1:33" s="5" customFormat="1" ht="20.25" customHeight="1">
      <c r="A91" s="170">
        <v>25</v>
      </c>
      <c r="B91" s="171"/>
      <c r="C91" s="171"/>
      <c r="D91" s="171"/>
      <c r="E91" s="171"/>
      <c r="F91" s="171"/>
      <c r="G91" s="172"/>
      <c r="H91" s="81">
        <v>517</v>
      </c>
      <c r="I91" s="82"/>
      <c r="J91" s="158">
        <v>160</v>
      </c>
      <c r="K91" s="158"/>
      <c r="L91" s="158">
        <v>42</v>
      </c>
      <c r="M91" s="158"/>
      <c r="N91" s="158">
        <v>92</v>
      </c>
      <c r="O91" s="158"/>
      <c r="P91" s="158">
        <v>63</v>
      </c>
      <c r="Q91" s="158"/>
      <c r="R91" s="158">
        <v>5</v>
      </c>
      <c r="S91" s="158"/>
      <c r="T91" s="158">
        <v>3</v>
      </c>
      <c r="U91" s="158"/>
      <c r="V91" s="158">
        <v>10</v>
      </c>
      <c r="W91" s="158"/>
      <c r="X91" s="158">
        <v>6</v>
      </c>
      <c r="Y91" s="158"/>
      <c r="Z91" s="158">
        <v>15</v>
      </c>
      <c r="AA91" s="158"/>
      <c r="AB91" s="158">
        <v>16</v>
      </c>
      <c r="AC91" s="158"/>
      <c r="AD91" s="158">
        <v>13</v>
      </c>
      <c r="AE91" s="158"/>
      <c r="AF91" s="158">
        <v>92</v>
      </c>
      <c r="AG91" s="398"/>
    </row>
    <row r="92" spans="1:33" s="5" customFormat="1" ht="20.25" customHeight="1">
      <c r="A92" s="173">
        <v>26</v>
      </c>
      <c r="B92" s="174"/>
      <c r="C92" s="174"/>
      <c r="D92" s="174"/>
      <c r="E92" s="174"/>
      <c r="F92" s="174"/>
      <c r="G92" s="175"/>
      <c r="H92" s="284">
        <v>485</v>
      </c>
      <c r="I92" s="285"/>
      <c r="J92" s="95">
        <v>158</v>
      </c>
      <c r="K92" s="95"/>
      <c r="L92" s="95">
        <v>37</v>
      </c>
      <c r="M92" s="95"/>
      <c r="N92" s="95">
        <v>66</v>
      </c>
      <c r="O92" s="95"/>
      <c r="P92" s="95">
        <v>67</v>
      </c>
      <c r="Q92" s="95"/>
      <c r="R92" s="95">
        <v>6</v>
      </c>
      <c r="S92" s="95"/>
      <c r="T92" s="95">
        <v>2</v>
      </c>
      <c r="U92" s="95"/>
      <c r="V92" s="95">
        <v>15</v>
      </c>
      <c r="W92" s="95"/>
      <c r="X92" s="95">
        <v>3</v>
      </c>
      <c r="Y92" s="95"/>
      <c r="Z92" s="95">
        <v>8</v>
      </c>
      <c r="AA92" s="95"/>
      <c r="AB92" s="95">
        <v>8</v>
      </c>
      <c r="AC92" s="95"/>
      <c r="AD92" s="95">
        <v>10</v>
      </c>
      <c r="AE92" s="95"/>
      <c r="AF92" s="95">
        <v>105</v>
      </c>
      <c r="AG92" s="516"/>
    </row>
    <row r="93" spans="1:38" s="5" customFormat="1" ht="13.5" customHeight="1">
      <c r="A93" s="24" t="s">
        <v>89</v>
      </c>
      <c r="B93" s="13"/>
      <c r="C93" s="13"/>
      <c r="D93" s="13"/>
      <c r="E93" s="13"/>
      <c r="F93" s="13"/>
      <c r="G93" s="13"/>
      <c r="H93" s="13"/>
      <c r="I93" s="13"/>
      <c r="J93" s="8"/>
      <c r="K93" s="8"/>
      <c r="L93" s="8"/>
      <c r="M93" s="8"/>
      <c r="N93" s="8"/>
      <c r="O93" s="8"/>
      <c r="P93" s="19"/>
      <c r="Q93" s="19"/>
      <c r="R93" s="19"/>
      <c r="S93" s="13"/>
      <c r="T93" s="13"/>
      <c r="U93" s="13"/>
      <c r="V93" s="13"/>
      <c r="W93" s="13"/>
      <c r="X93" s="8"/>
      <c r="Y93" s="8"/>
      <c r="Z93" s="8"/>
      <c r="AA93" s="14"/>
      <c r="AB93" s="14"/>
      <c r="AC93" s="14"/>
      <c r="AD93" s="14"/>
      <c r="AE93" s="14"/>
      <c r="AF93" s="14"/>
      <c r="AG93" s="14" t="s">
        <v>212</v>
      </c>
      <c r="AK93" s="40"/>
      <c r="AL93" s="40"/>
    </row>
    <row r="94" spans="1:38" s="5" customFormat="1" ht="13.5" customHeight="1">
      <c r="A94" s="24" t="s">
        <v>194</v>
      </c>
      <c r="B94" s="13"/>
      <c r="C94" s="13"/>
      <c r="D94" s="13"/>
      <c r="E94" s="13"/>
      <c r="F94" s="13"/>
      <c r="G94" s="13"/>
      <c r="H94" s="13"/>
      <c r="I94" s="13"/>
      <c r="J94" s="8"/>
      <c r="K94" s="8"/>
      <c r="L94" s="8"/>
      <c r="M94" s="8"/>
      <c r="N94" s="8"/>
      <c r="O94" s="8"/>
      <c r="P94" s="19"/>
      <c r="Q94" s="19"/>
      <c r="R94" s="19"/>
      <c r="S94" s="13"/>
      <c r="T94" s="13"/>
      <c r="U94" s="13"/>
      <c r="V94" s="13"/>
      <c r="W94" s="13"/>
      <c r="X94" s="8"/>
      <c r="Y94" s="8"/>
      <c r="Z94" s="13"/>
      <c r="AA94" s="14"/>
      <c r="AB94" s="14"/>
      <c r="AC94" s="14"/>
      <c r="AD94" s="14"/>
      <c r="AE94" s="14"/>
      <c r="AF94" s="14"/>
      <c r="AG94" s="13"/>
      <c r="AK94" s="40"/>
      <c r="AL94" s="40"/>
    </row>
    <row r="95" spans="1:38" s="5" customFormat="1" ht="13.5" customHeight="1">
      <c r="A95" s="24" t="s">
        <v>195</v>
      </c>
      <c r="B95" s="13"/>
      <c r="C95" s="13"/>
      <c r="D95" s="13"/>
      <c r="E95" s="13"/>
      <c r="F95" s="13"/>
      <c r="G95" s="13"/>
      <c r="H95" s="13"/>
      <c r="I95" s="13"/>
      <c r="J95" s="8"/>
      <c r="K95" s="8"/>
      <c r="L95" s="8"/>
      <c r="M95" s="8"/>
      <c r="N95" s="8"/>
      <c r="O95" s="8"/>
      <c r="P95" s="19"/>
      <c r="Q95" s="19"/>
      <c r="R95" s="19"/>
      <c r="S95" s="13"/>
      <c r="T95" s="13"/>
      <c r="U95" s="13"/>
      <c r="V95" s="13"/>
      <c r="W95" s="13"/>
      <c r="X95" s="8"/>
      <c r="Y95" s="8"/>
      <c r="Z95" s="8"/>
      <c r="AA95" s="14"/>
      <c r="AB95" s="14"/>
      <c r="AC95" s="14"/>
      <c r="AD95" s="14"/>
      <c r="AE95" s="14"/>
      <c r="AF95" s="14"/>
      <c r="AG95" s="14"/>
      <c r="AK95" s="40"/>
      <c r="AL95" s="40"/>
    </row>
    <row r="96" spans="1:38" s="5" customFormat="1" ht="13.5" customHeight="1">
      <c r="A96" s="24" t="s">
        <v>196</v>
      </c>
      <c r="B96" s="13"/>
      <c r="C96" s="13"/>
      <c r="D96" s="13"/>
      <c r="E96" s="13"/>
      <c r="F96" s="13"/>
      <c r="G96" s="13"/>
      <c r="H96" s="13"/>
      <c r="I96" s="13"/>
      <c r="J96" s="8"/>
      <c r="K96" s="8"/>
      <c r="L96" s="8"/>
      <c r="M96" s="8"/>
      <c r="N96" s="8"/>
      <c r="O96" s="8"/>
      <c r="P96" s="19"/>
      <c r="Q96" s="140"/>
      <c r="R96" s="140"/>
      <c r="S96" s="13"/>
      <c r="T96" s="13"/>
      <c r="U96" s="13"/>
      <c r="V96" s="13"/>
      <c r="W96" s="13"/>
      <c r="X96" s="8"/>
      <c r="Y96" s="8"/>
      <c r="Z96" s="8"/>
      <c r="AA96" s="14"/>
      <c r="AB96" s="14"/>
      <c r="AC96" s="14"/>
      <c r="AD96" s="14"/>
      <c r="AE96" s="14"/>
      <c r="AF96" s="14"/>
      <c r="AG96" s="13"/>
      <c r="AK96" s="40"/>
      <c r="AL96" s="40"/>
    </row>
    <row r="97" spans="1:38" s="5" customFormat="1" ht="15.75" customHeight="1">
      <c r="A97" s="13"/>
      <c r="B97" s="13"/>
      <c r="C97" s="13"/>
      <c r="D97" s="13"/>
      <c r="E97" s="13"/>
      <c r="F97" s="13"/>
      <c r="G97" s="13"/>
      <c r="H97" s="13"/>
      <c r="I97" s="8"/>
      <c r="J97" s="8"/>
      <c r="K97" s="8"/>
      <c r="L97" s="8"/>
      <c r="M97" s="8"/>
      <c r="N97" s="8"/>
      <c r="O97" s="19"/>
      <c r="P97" s="19"/>
      <c r="Q97" s="19"/>
      <c r="R97" s="13"/>
      <c r="S97" s="13"/>
      <c r="T97" s="13"/>
      <c r="U97" s="13"/>
      <c r="V97" s="13"/>
      <c r="W97" s="8"/>
      <c r="X97" s="8"/>
      <c r="Y97" s="8"/>
      <c r="Z97" s="14"/>
      <c r="AA97" s="14"/>
      <c r="AB97" s="14"/>
      <c r="AC97" s="14"/>
      <c r="AD97" s="14"/>
      <c r="AE97" s="14"/>
      <c r="AF97" s="13"/>
      <c r="AG97" s="13"/>
      <c r="AK97" s="40"/>
      <c r="AL97" s="40"/>
    </row>
    <row r="98" spans="1:38" s="5" customFormat="1" ht="18.75" customHeight="1">
      <c r="A98" s="15" t="s">
        <v>83</v>
      </c>
      <c r="AA98" s="21"/>
      <c r="AB98" s="21"/>
      <c r="AD98" s="6"/>
      <c r="AE98" s="6"/>
      <c r="AF98" s="6"/>
      <c r="AG98" s="29" t="s">
        <v>7</v>
      </c>
      <c r="AI98" s="79"/>
      <c r="AK98" s="40"/>
      <c r="AL98" s="40"/>
    </row>
    <row r="99" spans="1:38" s="5" customFormat="1" ht="15.75" customHeight="1">
      <c r="A99" s="124" t="s">
        <v>26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6"/>
      <c r="M99" s="127">
        <v>24</v>
      </c>
      <c r="N99" s="128"/>
      <c r="O99" s="128"/>
      <c r="P99" s="128"/>
      <c r="Q99" s="128"/>
      <c r="R99" s="128"/>
      <c r="S99" s="129"/>
      <c r="T99" s="127">
        <v>25</v>
      </c>
      <c r="U99" s="128"/>
      <c r="V99" s="128"/>
      <c r="W99" s="128"/>
      <c r="X99" s="128"/>
      <c r="Y99" s="128"/>
      <c r="Z99" s="128"/>
      <c r="AA99" s="133">
        <v>26</v>
      </c>
      <c r="AB99" s="134"/>
      <c r="AC99" s="134"/>
      <c r="AD99" s="134"/>
      <c r="AE99" s="134"/>
      <c r="AF99" s="134"/>
      <c r="AG99" s="135"/>
      <c r="AK99" s="40"/>
      <c r="AL99" s="40"/>
    </row>
    <row r="100" spans="1:38" s="5" customFormat="1" ht="15.75" customHeight="1">
      <c r="A100" s="142" t="s">
        <v>19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4"/>
      <c r="M100" s="130"/>
      <c r="N100" s="131"/>
      <c r="O100" s="131"/>
      <c r="P100" s="131"/>
      <c r="Q100" s="131"/>
      <c r="R100" s="131"/>
      <c r="S100" s="132"/>
      <c r="T100" s="130"/>
      <c r="U100" s="131"/>
      <c r="V100" s="131"/>
      <c r="W100" s="131"/>
      <c r="X100" s="131"/>
      <c r="Y100" s="131"/>
      <c r="Z100" s="131"/>
      <c r="AA100" s="136"/>
      <c r="AB100" s="137"/>
      <c r="AC100" s="137"/>
      <c r="AD100" s="137"/>
      <c r="AE100" s="137"/>
      <c r="AF100" s="137"/>
      <c r="AG100" s="138"/>
      <c r="AK100" s="40"/>
      <c r="AL100" s="40"/>
    </row>
    <row r="101" spans="1:38" s="5" customFormat="1" ht="15.75" customHeight="1">
      <c r="A101" s="206" t="s">
        <v>146</v>
      </c>
      <c r="B101" s="207"/>
      <c r="C101" s="207"/>
      <c r="D101" s="207"/>
      <c r="E101" s="207"/>
      <c r="F101" s="207"/>
      <c r="G101" s="207"/>
      <c r="H101" s="208"/>
      <c r="I101" s="203" t="s">
        <v>28</v>
      </c>
      <c r="J101" s="204"/>
      <c r="K101" s="204"/>
      <c r="L101" s="205"/>
      <c r="M101" s="283">
        <v>591</v>
      </c>
      <c r="N101" s="283"/>
      <c r="O101" s="283"/>
      <c r="P101" s="283"/>
      <c r="Q101" s="283"/>
      <c r="R101" s="283"/>
      <c r="S101" s="283"/>
      <c r="T101" s="283">
        <v>580</v>
      </c>
      <c r="U101" s="283"/>
      <c r="V101" s="283"/>
      <c r="W101" s="283"/>
      <c r="X101" s="283"/>
      <c r="Y101" s="283"/>
      <c r="Z101" s="283"/>
      <c r="AA101" s="379">
        <v>570</v>
      </c>
      <c r="AB101" s="379"/>
      <c r="AC101" s="379"/>
      <c r="AD101" s="379"/>
      <c r="AE101" s="379"/>
      <c r="AF101" s="379"/>
      <c r="AG101" s="380"/>
      <c r="AK101" s="40"/>
      <c r="AL101" s="40"/>
    </row>
    <row r="102" spans="1:38" s="5" customFormat="1" ht="15.75" customHeight="1">
      <c r="A102" s="209"/>
      <c r="B102" s="210"/>
      <c r="C102" s="210"/>
      <c r="D102" s="210"/>
      <c r="E102" s="210"/>
      <c r="F102" s="210"/>
      <c r="G102" s="210"/>
      <c r="H102" s="211"/>
      <c r="I102" s="203" t="s">
        <v>20</v>
      </c>
      <c r="J102" s="204"/>
      <c r="K102" s="204"/>
      <c r="L102" s="205"/>
      <c r="M102" s="157">
        <v>570</v>
      </c>
      <c r="N102" s="157"/>
      <c r="O102" s="157"/>
      <c r="P102" s="157"/>
      <c r="Q102" s="157"/>
      <c r="R102" s="157"/>
      <c r="S102" s="157"/>
      <c r="T102" s="157">
        <v>565</v>
      </c>
      <c r="U102" s="157"/>
      <c r="V102" s="157"/>
      <c r="W102" s="157"/>
      <c r="X102" s="157"/>
      <c r="Y102" s="157"/>
      <c r="Z102" s="157"/>
      <c r="AA102" s="264">
        <v>566</v>
      </c>
      <c r="AB102" s="264"/>
      <c r="AC102" s="264"/>
      <c r="AD102" s="264"/>
      <c r="AE102" s="264"/>
      <c r="AF102" s="264"/>
      <c r="AG102" s="265"/>
      <c r="AK102" s="40"/>
      <c r="AL102" s="40"/>
    </row>
    <row r="103" spans="1:38" s="5" customFormat="1" ht="15.75" customHeight="1">
      <c r="A103" s="212"/>
      <c r="B103" s="213"/>
      <c r="C103" s="213"/>
      <c r="D103" s="213"/>
      <c r="E103" s="213"/>
      <c r="F103" s="213"/>
      <c r="G103" s="213"/>
      <c r="H103" s="214"/>
      <c r="I103" s="203" t="s">
        <v>30</v>
      </c>
      <c r="J103" s="204"/>
      <c r="K103" s="204"/>
      <c r="L103" s="205"/>
      <c r="M103" s="202">
        <f>IF(M101="","",ROUND(M102/M101*100,1))</f>
        <v>96.4</v>
      </c>
      <c r="N103" s="202"/>
      <c r="O103" s="202"/>
      <c r="P103" s="202"/>
      <c r="Q103" s="202"/>
      <c r="R103" s="202"/>
      <c r="S103" s="202"/>
      <c r="T103" s="202">
        <f>IF(T101="","",ROUND(T102/T101*100,1))</f>
        <v>97.4</v>
      </c>
      <c r="U103" s="202"/>
      <c r="V103" s="202"/>
      <c r="W103" s="202"/>
      <c r="X103" s="202"/>
      <c r="Y103" s="202"/>
      <c r="Z103" s="202"/>
      <c r="AA103" s="262">
        <f>IF(AA101="","",ROUND(AA102/AA101*100,1))</f>
        <v>99.3</v>
      </c>
      <c r="AB103" s="262"/>
      <c r="AC103" s="262"/>
      <c r="AD103" s="262"/>
      <c r="AE103" s="262"/>
      <c r="AF103" s="262"/>
      <c r="AG103" s="263"/>
      <c r="AK103" s="40"/>
      <c r="AL103" s="40"/>
    </row>
    <row r="104" spans="1:38" s="5" customFormat="1" ht="15.75" customHeight="1">
      <c r="A104" s="206" t="s">
        <v>147</v>
      </c>
      <c r="B104" s="207"/>
      <c r="C104" s="207"/>
      <c r="D104" s="207"/>
      <c r="E104" s="207"/>
      <c r="F104" s="207"/>
      <c r="G104" s="207"/>
      <c r="H104" s="208"/>
      <c r="I104" s="203" t="s">
        <v>28</v>
      </c>
      <c r="J104" s="204"/>
      <c r="K104" s="204"/>
      <c r="L104" s="205"/>
      <c r="M104" s="157">
        <v>634</v>
      </c>
      <c r="N104" s="157"/>
      <c r="O104" s="157"/>
      <c r="P104" s="157"/>
      <c r="Q104" s="157"/>
      <c r="R104" s="157"/>
      <c r="S104" s="157"/>
      <c r="T104" s="157">
        <v>601</v>
      </c>
      <c r="U104" s="157"/>
      <c r="V104" s="157"/>
      <c r="W104" s="157"/>
      <c r="X104" s="157"/>
      <c r="Y104" s="157"/>
      <c r="Z104" s="157"/>
      <c r="AA104" s="264">
        <v>573</v>
      </c>
      <c r="AB104" s="264"/>
      <c r="AC104" s="264"/>
      <c r="AD104" s="264"/>
      <c r="AE104" s="264"/>
      <c r="AF104" s="264"/>
      <c r="AG104" s="265"/>
      <c r="AK104" s="40"/>
      <c r="AL104" s="40"/>
    </row>
    <row r="105" spans="1:38" s="5" customFormat="1" ht="15.75" customHeight="1">
      <c r="A105" s="209"/>
      <c r="B105" s="210"/>
      <c r="C105" s="210"/>
      <c r="D105" s="210"/>
      <c r="E105" s="210"/>
      <c r="F105" s="210"/>
      <c r="G105" s="210"/>
      <c r="H105" s="211"/>
      <c r="I105" s="203" t="s">
        <v>20</v>
      </c>
      <c r="J105" s="204"/>
      <c r="K105" s="204"/>
      <c r="L105" s="205"/>
      <c r="M105" s="157">
        <v>582</v>
      </c>
      <c r="N105" s="157"/>
      <c r="O105" s="157"/>
      <c r="P105" s="157"/>
      <c r="Q105" s="157"/>
      <c r="R105" s="157"/>
      <c r="S105" s="157"/>
      <c r="T105" s="157">
        <v>569</v>
      </c>
      <c r="U105" s="157"/>
      <c r="V105" s="157"/>
      <c r="W105" s="157"/>
      <c r="X105" s="157"/>
      <c r="Y105" s="157"/>
      <c r="Z105" s="157"/>
      <c r="AA105" s="264">
        <v>546</v>
      </c>
      <c r="AB105" s="264"/>
      <c r="AC105" s="264"/>
      <c r="AD105" s="264"/>
      <c r="AE105" s="264"/>
      <c r="AF105" s="264"/>
      <c r="AG105" s="265"/>
      <c r="AK105" s="40"/>
      <c r="AL105" s="40"/>
    </row>
    <row r="106" spans="1:33" s="5" customFormat="1" ht="15.75" customHeight="1">
      <c r="A106" s="212"/>
      <c r="B106" s="213"/>
      <c r="C106" s="213"/>
      <c r="D106" s="213"/>
      <c r="E106" s="213"/>
      <c r="F106" s="213"/>
      <c r="G106" s="213"/>
      <c r="H106" s="214"/>
      <c r="I106" s="203" t="s">
        <v>30</v>
      </c>
      <c r="J106" s="204"/>
      <c r="K106" s="204"/>
      <c r="L106" s="205"/>
      <c r="M106" s="202">
        <f>IF(M104="","",ROUND(M105/M104*100,1))</f>
        <v>91.8</v>
      </c>
      <c r="N106" s="202"/>
      <c r="O106" s="202"/>
      <c r="P106" s="202"/>
      <c r="Q106" s="202"/>
      <c r="R106" s="202"/>
      <c r="S106" s="202"/>
      <c r="T106" s="202">
        <f>IF(T104="","",ROUND(T105/T104*100,1))</f>
        <v>94.7</v>
      </c>
      <c r="U106" s="202"/>
      <c r="V106" s="202"/>
      <c r="W106" s="202"/>
      <c r="X106" s="202"/>
      <c r="Y106" s="202"/>
      <c r="Z106" s="202"/>
      <c r="AA106" s="262">
        <f>IF(AA104="","",ROUND(AA105/AA104*100,1))</f>
        <v>95.3</v>
      </c>
      <c r="AB106" s="262"/>
      <c r="AC106" s="262"/>
      <c r="AD106" s="262"/>
      <c r="AE106" s="262"/>
      <c r="AF106" s="262"/>
      <c r="AG106" s="263"/>
    </row>
    <row r="107" spans="1:33" s="5" customFormat="1" ht="15.75" customHeight="1">
      <c r="A107" s="206" t="s">
        <v>148</v>
      </c>
      <c r="B107" s="207"/>
      <c r="C107" s="207"/>
      <c r="D107" s="207"/>
      <c r="E107" s="207"/>
      <c r="F107" s="207"/>
      <c r="G107" s="207"/>
      <c r="H107" s="208"/>
      <c r="I107" s="203" t="s">
        <v>28</v>
      </c>
      <c r="J107" s="204"/>
      <c r="K107" s="204"/>
      <c r="L107" s="205"/>
      <c r="M107" s="157">
        <v>679</v>
      </c>
      <c r="N107" s="157"/>
      <c r="O107" s="157"/>
      <c r="P107" s="157"/>
      <c r="Q107" s="157"/>
      <c r="R107" s="157"/>
      <c r="S107" s="157"/>
      <c r="T107" s="157">
        <v>659</v>
      </c>
      <c r="U107" s="157"/>
      <c r="V107" s="157"/>
      <c r="W107" s="157"/>
      <c r="X107" s="157"/>
      <c r="Y107" s="157"/>
      <c r="Z107" s="157"/>
      <c r="AA107" s="264">
        <v>657</v>
      </c>
      <c r="AB107" s="264"/>
      <c r="AC107" s="264"/>
      <c r="AD107" s="264"/>
      <c r="AE107" s="264"/>
      <c r="AF107" s="264"/>
      <c r="AG107" s="265"/>
    </row>
    <row r="108" spans="1:38" s="5" customFormat="1" ht="15.75" customHeight="1">
      <c r="A108" s="209"/>
      <c r="B108" s="210"/>
      <c r="C108" s="210"/>
      <c r="D108" s="210"/>
      <c r="E108" s="210"/>
      <c r="F108" s="210"/>
      <c r="G108" s="210"/>
      <c r="H108" s="211"/>
      <c r="I108" s="203" t="s">
        <v>20</v>
      </c>
      <c r="J108" s="204"/>
      <c r="K108" s="204"/>
      <c r="L108" s="205"/>
      <c r="M108" s="157">
        <v>631</v>
      </c>
      <c r="N108" s="157"/>
      <c r="O108" s="157"/>
      <c r="P108" s="157"/>
      <c r="Q108" s="157"/>
      <c r="R108" s="157"/>
      <c r="S108" s="157"/>
      <c r="T108" s="157">
        <v>616</v>
      </c>
      <c r="U108" s="157"/>
      <c r="V108" s="157"/>
      <c r="W108" s="157"/>
      <c r="X108" s="157"/>
      <c r="Y108" s="157"/>
      <c r="Z108" s="157"/>
      <c r="AA108" s="264">
        <v>604</v>
      </c>
      <c r="AB108" s="264"/>
      <c r="AC108" s="264"/>
      <c r="AD108" s="264"/>
      <c r="AE108" s="264"/>
      <c r="AF108" s="264"/>
      <c r="AG108" s="265"/>
      <c r="AK108" s="40"/>
      <c r="AL108" s="40"/>
    </row>
    <row r="109" spans="1:33" s="5" customFormat="1" ht="15.75" customHeight="1">
      <c r="A109" s="212"/>
      <c r="B109" s="213"/>
      <c r="C109" s="213"/>
      <c r="D109" s="213"/>
      <c r="E109" s="213"/>
      <c r="F109" s="213"/>
      <c r="G109" s="213"/>
      <c r="H109" s="214"/>
      <c r="I109" s="203" t="s">
        <v>30</v>
      </c>
      <c r="J109" s="204"/>
      <c r="K109" s="204"/>
      <c r="L109" s="205"/>
      <c r="M109" s="202">
        <f>IF(M107="","",ROUND(M108/M107*100,1))</f>
        <v>92.9</v>
      </c>
      <c r="N109" s="202"/>
      <c r="O109" s="202"/>
      <c r="P109" s="202"/>
      <c r="Q109" s="202"/>
      <c r="R109" s="202"/>
      <c r="S109" s="202"/>
      <c r="T109" s="202">
        <f>IF(T107="","",ROUND(T108/T107*100,1))</f>
        <v>93.5</v>
      </c>
      <c r="U109" s="202"/>
      <c r="V109" s="202"/>
      <c r="W109" s="202"/>
      <c r="X109" s="202"/>
      <c r="Y109" s="202"/>
      <c r="Z109" s="202"/>
      <c r="AA109" s="262">
        <f>IF(AA107="","",ROUND(AA108/AA107*100,1))</f>
        <v>91.9</v>
      </c>
      <c r="AB109" s="262"/>
      <c r="AC109" s="262"/>
      <c r="AD109" s="262"/>
      <c r="AE109" s="262"/>
      <c r="AF109" s="262"/>
      <c r="AG109" s="263"/>
    </row>
    <row r="110" spans="1:33" s="5" customFormat="1" ht="15.75" customHeight="1">
      <c r="A110" s="206" t="s">
        <v>149</v>
      </c>
      <c r="B110" s="207"/>
      <c r="C110" s="207"/>
      <c r="D110" s="207"/>
      <c r="E110" s="207"/>
      <c r="F110" s="207"/>
      <c r="G110" s="207"/>
      <c r="H110" s="208"/>
      <c r="I110" s="203" t="s">
        <v>28</v>
      </c>
      <c r="J110" s="204"/>
      <c r="K110" s="204"/>
      <c r="L110" s="205"/>
      <c r="M110" s="157">
        <v>647</v>
      </c>
      <c r="N110" s="157"/>
      <c r="O110" s="157"/>
      <c r="P110" s="157"/>
      <c r="Q110" s="157"/>
      <c r="R110" s="157"/>
      <c r="S110" s="157"/>
      <c r="T110" s="157">
        <v>681</v>
      </c>
      <c r="U110" s="157"/>
      <c r="V110" s="157"/>
      <c r="W110" s="157"/>
      <c r="X110" s="157"/>
      <c r="Y110" s="157"/>
      <c r="Z110" s="157"/>
      <c r="AA110" s="264">
        <v>649</v>
      </c>
      <c r="AB110" s="264"/>
      <c r="AC110" s="264"/>
      <c r="AD110" s="264"/>
      <c r="AE110" s="264"/>
      <c r="AF110" s="264"/>
      <c r="AG110" s="265"/>
    </row>
    <row r="111" spans="1:33" s="5" customFormat="1" ht="15.75" customHeight="1">
      <c r="A111" s="209"/>
      <c r="B111" s="210"/>
      <c r="C111" s="210"/>
      <c r="D111" s="210"/>
      <c r="E111" s="210"/>
      <c r="F111" s="210"/>
      <c r="G111" s="210"/>
      <c r="H111" s="211"/>
      <c r="I111" s="203" t="s">
        <v>20</v>
      </c>
      <c r="J111" s="204"/>
      <c r="K111" s="204"/>
      <c r="L111" s="205"/>
      <c r="M111" s="157">
        <v>564</v>
      </c>
      <c r="N111" s="157"/>
      <c r="O111" s="157"/>
      <c r="P111" s="157"/>
      <c r="Q111" s="157"/>
      <c r="R111" s="157"/>
      <c r="S111" s="157"/>
      <c r="T111" s="157">
        <v>591</v>
      </c>
      <c r="U111" s="157"/>
      <c r="V111" s="157"/>
      <c r="W111" s="157"/>
      <c r="X111" s="157"/>
      <c r="Y111" s="157"/>
      <c r="Z111" s="157"/>
      <c r="AA111" s="264">
        <v>557</v>
      </c>
      <c r="AB111" s="264"/>
      <c r="AC111" s="264"/>
      <c r="AD111" s="264"/>
      <c r="AE111" s="264"/>
      <c r="AF111" s="264"/>
      <c r="AG111" s="265"/>
    </row>
    <row r="112" spans="1:38" s="5" customFormat="1" ht="15.75" customHeight="1">
      <c r="A112" s="212"/>
      <c r="B112" s="213"/>
      <c r="C112" s="213"/>
      <c r="D112" s="213"/>
      <c r="E112" s="213"/>
      <c r="F112" s="213"/>
      <c r="G112" s="213"/>
      <c r="H112" s="214"/>
      <c r="I112" s="203" t="s">
        <v>30</v>
      </c>
      <c r="J112" s="204"/>
      <c r="K112" s="204"/>
      <c r="L112" s="205"/>
      <c r="M112" s="202">
        <f>IF(M110="","",ROUND(M111/M110*100,1))</f>
        <v>87.2</v>
      </c>
      <c r="N112" s="202"/>
      <c r="O112" s="202"/>
      <c r="P112" s="202"/>
      <c r="Q112" s="202"/>
      <c r="R112" s="202"/>
      <c r="S112" s="202"/>
      <c r="T112" s="202">
        <f>IF(T110="","",ROUND(T111/T110*100,1))</f>
        <v>86.8</v>
      </c>
      <c r="U112" s="202"/>
      <c r="V112" s="202"/>
      <c r="W112" s="202"/>
      <c r="X112" s="202"/>
      <c r="Y112" s="202"/>
      <c r="Z112" s="202"/>
      <c r="AA112" s="262">
        <f>IF(AA110="","",ROUND(AA111/AA110*100,1))</f>
        <v>85.8</v>
      </c>
      <c r="AB112" s="262"/>
      <c r="AC112" s="262"/>
      <c r="AD112" s="262"/>
      <c r="AE112" s="262"/>
      <c r="AF112" s="262"/>
      <c r="AG112" s="263"/>
      <c r="AK112" s="40"/>
      <c r="AL112" s="40"/>
    </row>
    <row r="113" spans="1:33" s="5" customFormat="1" ht="15.75" customHeight="1">
      <c r="A113" s="206" t="s">
        <v>150</v>
      </c>
      <c r="B113" s="207"/>
      <c r="C113" s="207"/>
      <c r="D113" s="207"/>
      <c r="E113" s="207"/>
      <c r="F113" s="207"/>
      <c r="G113" s="207"/>
      <c r="H113" s="208"/>
      <c r="I113" s="203" t="s">
        <v>28</v>
      </c>
      <c r="J113" s="204"/>
      <c r="K113" s="204"/>
      <c r="L113" s="205"/>
      <c r="M113" s="157">
        <v>692</v>
      </c>
      <c r="N113" s="157"/>
      <c r="O113" s="157"/>
      <c r="P113" s="157"/>
      <c r="Q113" s="157"/>
      <c r="R113" s="157"/>
      <c r="S113" s="157"/>
      <c r="T113" s="157">
        <v>654</v>
      </c>
      <c r="U113" s="157"/>
      <c r="V113" s="157"/>
      <c r="W113" s="157"/>
      <c r="X113" s="157"/>
      <c r="Y113" s="157"/>
      <c r="Z113" s="157"/>
      <c r="AA113" s="264">
        <v>711</v>
      </c>
      <c r="AB113" s="264"/>
      <c r="AC113" s="264"/>
      <c r="AD113" s="264"/>
      <c r="AE113" s="264"/>
      <c r="AF113" s="264"/>
      <c r="AG113" s="265"/>
    </row>
    <row r="114" spans="1:33" s="5" customFormat="1" ht="15.75" customHeight="1">
      <c r="A114" s="209"/>
      <c r="B114" s="210"/>
      <c r="C114" s="210"/>
      <c r="D114" s="210"/>
      <c r="E114" s="210"/>
      <c r="F114" s="210"/>
      <c r="G114" s="210"/>
      <c r="H114" s="211"/>
      <c r="I114" s="203" t="s">
        <v>20</v>
      </c>
      <c r="J114" s="204"/>
      <c r="K114" s="204"/>
      <c r="L114" s="205"/>
      <c r="M114" s="157">
        <v>614</v>
      </c>
      <c r="N114" s="157"/>
      <c r="O114" s="157"/>
      <c r="P114" s="157"/>
      <c r="Q114" s="157"/>
      <c r="R114" s="157"/>
      <c r="S114" s="157"/>
      <c r="T114" s="157">
        <v>574</v>
      </c>
      <c r="U114" s="157"/>
      <c r="V114" s="157"/>
      <c r="W114" s="157"/>
      <c r="X114" s="157"/>
      <c r="Y114" s="157"/>
      <c r="Z114" s="157"/>
      <c r="AA114" s="264">
        <v>619</v>
      </c>
      <c r="AB114" s="264"/>
      <c r="AC114" s="264"/>
      <c r="AD114" s="264"/>
      <c r="AE114" s="264"/>
      <c r="AF114" s="264"/>
      <c r="AG114" s="265"/>
    </row>
    <row r="115" spans="1:33" s="5" customFormat="1" ht="15.75" customHeight="1">
      <c r="A115" s="212"/>
      <c r="B115" s="213"/>
      <c r="C115" s="213"/>
      <c r="D115" s="213"/>
      <c r="E115" s="213"/>
      <c r="F115" s="213"/>
      <c r="G115" s="213"/>
      <c r="H115" s="214"/>
      <c r="I115" s="203" t="s">
        <v>30</v>
      </c>
      <c r="J115" s="204"/>
      <c r="K115" s="204"/>
      <c r="L115" s="205"/>
      <c r="M115" s="202">
        <f>IF(M113="","",ROUND(M114/M113*100,1))</f>
        <v>88.7</v>
      </c>
      <c r="N115" s="202"/>
      <c r="O115" s="202"/>
      <c r="P115" s="202"/>
      <c r="Q115" s="202"/>
      <c r="R115" s="202"/>
      <c r="S115" s="202"/>
      <c r="T115" s="202">
        <f>IF(T113="","",ROUND(T114/T113*100,1))</f>
        <v>87.8</v>
      </c>
      <c r="U115" s="202"/>
      <c r="V115" s="202"/>
      <c r="W115" s="202"/>
      <c r="X115" s="202"/>
      <c r="Y115" s="202"/>
      <c r="Z115" s="202"/>
      <c r="AA115" s="262">
        <f>IF(AA113="","",ROUND(AA114/AA113*100,1))</f>
        <v>87.1</v>
      </c>
      <c r="AB115" s="262"/>
      <c r="AC115" s="262"/>
      <c r="AD115" s="262"/>
      <c r="AE115" s="262"/>
      <c r="AF115" s="262"/>
      <c r="AG115" s="263"/>
    </row>
    <row r="116" spans="1:33" s="5" customFormat="1" ht="15.75" customHeight="1">
      <c r="A116" s="206" t="s">
        <v>151</v>
      </c>
      <c r="B116" s="207"/>
      <c r="C116" s="207"/>
      <c r="D116" s="207"/>
      <c r="E116" s="207"/>
      <c r="F116" s="207"/>
      <c r="G116" s="207"/>
      <c r="H116" s="208"/>
      <c r="I116" s="203" t="s">
        <v>28</v>
      </c>
      <c r="J116" s="204"/>
      <c r="K116" s="204"/>
      <c r="L116" s="205"/>
      <c r="M116" s="157">
        <v>1225</v>
      </c>
      <c r="N116" s="157"/>
      <c r="O116" s="157"/>
      <c r="P116" s="157"/>
      <c r="Q116" s="157"/>
      <c r="R116" s="157"/>
      <c r="S116" s="157"/>
      <c r="T116" s="157">
        <v>1181</v>
      </c>
      <c r="U116" s="157"/>
      <c r="V116" s="157"/>
      <c r="W116" s="157"/>
      <c r="X116" s="157"/>
      <c r="Y116" s="157"/>
      <c r="Z116" s="157"/>
      <c r="AA116" s="264">
        <v>1143</v>
      </c>
      <c r="AB116" s="264"/>
      <c r="AC116" s="264"/>
      <c r="AD116" s="264"/>
      <c r="AE116" s="264"/>
      <c r="AF116" s="264"/>
      <c r="AG116" s="265"/>
    </row>
    <row r="117" spans="1:33" s="5" customFormat="1" ht="15.75" customHeight="1">
      <c r="A117" s="209"/>
      <c r="B117" s="210"/>
      <c r="C117" s="210"/>
      <c r="D117" s="210"/>
      <c r="E117" s="210"/>
      <c r="F117" s="210"/>
      <c r="G117" s="210"/>
      <c r="H117" s="211"/>
      <c r="I117" s="203" t="s">
        <v>39</v>
      </c>
      <c r="J117" s="204"/>
      <c r="K117" s="204"/>
      <c r="L117" s="205"/>
      <c r="M117" s="157">
        <v>1152</v>
      </c>
      <c r="N117" s="157"/>
      <c r="O117" s="157"/>
      <c r="P117" s="157"/>
      <c r="Q117" s="157"/>
      <c r="R117" s="157"/>
      <c r="S117" s="157"/>
      <c r="T117" s="157">
        <v>1134</v>
      </c>
      <c r="U117" s="157"/>
      <c r="V117" s="157"/>
      <c r="W117" s="157"/>
      <c r="X117" s="157"/>
      <c r="Y117" s="157"/>
      <c r="Z117" s="157"/>
      <c r="AA117" s="264">
        <v>1112</v>
      </c>
      <c r="AB117" s="264"/>
      <c r="AC117" s="264"/>
      <c r="AD117" s="264"/>
      <c r="AE117" s="264"/>
      <c r="AF117" s="264"/>
      <c r="AG117" s="265"/>
    </row>
    <row r="118" spans="1:33" s="5" customFormat="1" ht="15.75" customHeight="1">
      <c r="A118" s="212"/>
      <c r="B118" s="213"/>
      <c r="C118" s="213"/>
      <c r="D118" s="213"/>
      <c r="E118" s="213"/>
      <c r="F118" s="213"/>
      <c r="G118" s="213"/>
      <c r="H118" s="214"/>
      <c r="I118" s="203" t="s">
        <v>40</v>
      </c>
      <c r="J118" s="204"/>
      <c r="K118" s="204"/>
      <c r="L118" s="205"/>
      <c r="M118" s="202">
        <f>IF(M116="","",ROUND(M117/M116*100,1))</f>
        <v>94</v>
      </c>
      <c r="N118" s="202"/>
      <c r="O118" s="202"/>
      <c r="P118" s="202"/>
      <c r="Q118" s="202"/>
      <c r="R118" s="202"/>
      <c r="S118" s="202"/>
      <c r="T118" s="202">
        <f>IF(T116="","",ROUND(T117/T116*100,1))</f>
        <v>96</v>
      </c>
      <c r="U118" s="202"/>
      <c r="V118" s="202"/>
      <c r="W118" s="202"/>
      <c r="X118" s="202"/>
      <c r="Y118" s="202"/>
      <c r="Z118" s="202"/>
      <c r="AA118" s="262">
        <f>IF(AA116="","",ROUND(AA117/AA116*100,1))</f>
        <v>97.3</v>
      </c>
      <c r="AB118" s="262"/>
      <c r="AC118" s="262"/>
      <c r="AD118" s="262"/>
      <c r="AE118" s="262"/>
      <c r="AF118" s="262"/>
      <c r="AG118" s="263"/>
    </row>
    <row r="119" spans="1:33" s="5" customFormat="1" ht="15.75" customHeight="1">
      <c r="A119" s="206" t="s">
        <v>152</v>
      </c>
      <c r="B119" s="207"/>
      <c r="C119" s="207"/>
      <c r="D119" s="207"/>
      <c r="E119" s="207"/>
      <c r="F119" s="207"/>
      <c r="G119" s="207"/>
      <c r="H119" s="208"/>
      <c r="I119" s="203" t="s">
        <v>28</v>
      </c>
      <c r="J119" s="204"/>
      <c r="K119" s="204"/>
      <c r="L119" s="205"/>
      <c r="M119" s="157">
        <v>617</v>
      </c>
      <c r="N119" s="157"/>
      <c r="O119" s="157"/>
      <c r="P119" s="157"/>
      <c r="Q119" s="157"/>
      <c r="R119" s="157"/>
      <c r="S119" s="157"/>
      <c r="T119" s="157">
        <v>635</v>
      </c>
      <c r="U119" s="157"/>
      <c r="V119" s="157"/>
      <c r="W119" s="157"/>
      <c r="X119" s="157"/>
      <c r="Y119" s="157"/>
      <c r="Z119" s="157"/>
      <c r="AA119" s="264">
        <v>607</v>
      </c>
      <c r="AB119" s="264"/>
      <c r="AC119" s="264"/>
      <c r="AD119" s="264"/>
      <c r="AE119" s="264"/>
      <c r="AF119" s="264"/>
      <c r="AG119" s="265"/>
    </row>
    <row r="120" spans="1:33" s="5" customFormat="1" ht="24.75" customHeight="1">
      <c r="A120" s="209"/>
      <c r="B120" s="210"/>
      <c r="C120" s="210"/>
      <c r="D120" s="210"/>
      <c r="E120" s="210"/>
      <c r="F120" s="210"/>
      <c r="G120" s="210"/>
      <c r="H120" s="211"/>
      <c r="I120" s="215" t="s">
        <v>153</v>
      </c>
      <c r="J120" s="216"/>
      <c r="K120" s="216"/>
      <c r="L120" s="217"/>
      <c r="M120" s="157">
        <v>108</v>
      </c>
      <c r="N120" s="157"/>
      <c r="O120" s="157"/>
      <c r="P120" s="157"/>
      <c r="Q120" s="157"/>
      <c r="R120" s="157"/>
      <c r="S120" s="157"/>
      <c r="T120" s="157">
        <v>105</v>
      </c>
      <c r="U120" s="157"/>
      <c r="V120" s="157"/>
      <c r="W120" s="157"/>
      <c r="X120" s="157"/>
      <c r="Y120" s="157"/>
      <c r="Z120" s="157"/>
      <c r="AA120" s="264">
        <v>114</v>
      </c>
      <c r="AB120" s="264"/>
      <c r="AC120" s="264"/>
      <c r="AD120" s="264"/>
      <c r="AE120" s="264"/>
      <c r="AF120" s="264"/>
      <c r="AG120" s="265"/>
    </row>
    <row r="121" spans="1:33" s="5" customFormat="1" ht="24.75" customHeight="1">
      <c r="A121" s="209"/>
      <c r="B121" s="210"/>
      <c r="C121" s="210"/>
      <c r="D121" s="210"/>
      <c r="E121" s="210"/>
      <c r="F121" s="210"/>
      <c r="G121" s="210"/>
      <c r="H121" s="211"/>
      <c r="I121" s="215" t="s">
        <v>154</v>
      </c>
      <c r="J121" s="216"/>
      <c r="K121" s="216"/>
      <c r="L121" s="217"/>
      <c r="M121" s="157">
        <v>188</v>
      </c>
      <c r="N121" s="157"/>
      <c r="O121" s="157"/>
      <c r="P121" s="157"/>
      <c r="Q121" s="157"/>
      <c r="R121" s="157"/>
      <c r="S121" s="157"/>
      <c r="T121" s="157">
        <v>174</v>
      </c>
      <c r="U121" s="157"/>
      <c r="V121" s="157"/>
      <c r="W121" s="157"/>
      <c r="X121" s="157"/>
      <c r="Y121" s="157"/>
      <c r="Z121" s="157"/>
      <c r="AA121" s="264">
        <v>201</v>
      </c>
      <c r="AB121" s="264"/>
      <c r="AC121" s="264"/>
      <c r="AD121" s="264"/>
      <c r="AE121" s="264"/>
      <c r="AF121" s="264"/>
      <c r="AG121" s="265"/>
    </row>
    <row r="122" spans="1:33" s="5" customFormat="1" ht="15.75" customHeight="1">
      <c r="A122" s="212"/>
      <c r="B122" s="213"/>
      <c r="C122" s="213"/>
      <c r="D122" s="213"/>
      <c r="E122" s="213"/>
      <c r="F122" s="213"/>
      <c r="G122" s="213"/>
      <c r="H122" s="214"/>
      <c r="I122" s="203" t="s">
        <v>40</v>
      </c>
      <c r="J122" s="204"/>
      <c r="K122" s="204"/>
      <c r="L122" s="205"/>
      <c r="M122" s="202">
        <f>IF(M119="","",ROUND(M120/M119*100,1))</f>
        <v>17.5</v>
      </c>
      <c r="N122" s="202"/>
      <c r="O122" s="202"/>
      <c r="P122" s="202"/>
      <c r="Q122" s="202"/>
      <c r="R122" s="202"/>
      <c r="S122" s="202"/>
      <c r="T122" s="202">
        <f>IF(T119="","",ROUND(T120/T119*100,1))</f>
        <v>16.5</v>
      </c>
      <c r="U122" s="202"/>
      <c r="V122" s="202"/>
      <c r="W122" s="202"/>
      <c r="X122" s="202"/>
      <c r="Y122" s="202"/>
      <c r="Z122" s="202"/>
      <c r="AA122" s="262">
        <f>IF(AA119="","",ROUND(AA120/AA119*100,1))</f>
        <v>18.8</v>
      </c>
      <c r="AB122" s="262"/>
      <c r="AC122" s="262"/>
      <c r="AD122" s="262"/>
      <c r="AE122" s="262"/>
      <c r="AF122" s="262"/>
      <c r="AG122" s="263"/>
    </row>
    <row r="123" spans="1:33" s="5" customFormat="1" ht="15.75" customHeight="1">
      <c r="A123" s="277" t="s">
        <v>41</v>
      </c>
      <c r="B123" s="278"/>
      <c r="C123" s="278"/>
      <c r="D123" s="278"/>
      <c r="E123" s="278"/>
      <c r="F123" s="278"/>
      <c r="G123" s="278"/>
      <c r="H123" s="279"/>
      <c r="I123" s="280" t="s">
        <v>155</v>
      </c>
      <c r="J123" s="281"/>
      <c r="K123" s="281"/>
      <c r="L123" s="282"/>
      <c r="M123" s="259">
        <v>1201</v>
      </c>
      <c r="N123" s="259"/>
      <c r="O123" s="259"/>
      <c r="P123" s="259"/>
      <c r="Q123" s="259"/>
      <c r="R123" s="259"/>
      <c r="S123" s="259"/>
      <c r="T123" s="259">
        <v>1024</v>
      </c>
      <c r="U123" s="259"/>
      <c r="V123" s="259"/>
      <c r="W123" s="259"/>
      <c r="X123" s="259"/>
      <c r="Y123" s="259"/>
      <c r="Z123" s="259"/>
      <c r="AA123" s="248">
        <v>1053</v>
      </c>
      <c r="AB123" s="248"/>
      <c r="AC123" s="248"/>
      <c r="AD123" s="248"/>
      <c r="AE123" s="248"/>
      <c r="AF123" s="248"/>
      <c r="AG123" s="249"/>
    </row>
    <row r="124" spans="1:33" s="5" customFormat="1" ht="13.5" customHeight="1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14"/>
      <c r="AC124" s="14"/>
      <c r="AD124" s="14"/>
      <c r="AE124" s="14"/>
      <c r="AF124" s="14"/>
      <c r="AG124" s="9" t="s">
        <v>203</v>
      </c>
    </row>
    <row r="125" spans="1:33" s="5" customFormat="1" ht="13.5" customHeight="1">
      <c r="A125" s="41"/>
      <c r="B125" s="41"/>
      <c r="C125" s="41"/>
      <c r="D125" s="41"/>
      <c r="E125" s="41"/>
      <c r="F125" s="37"/>
      <c r="G125" s="37"/>
      <c r="H125" s="37"/>
      <c r="I125" s="37"/>
      <c r="J125" s="16"/>
      <c r="K125" s="16"/>
      <c r="L125" s="16"/>
      <c r="M125" s="16"/>
      <c r="N125" s="16"/>
      <c r="O125" s="16"/>
      <c r="P125" s="16"/>
      <c r="Q125" s="16"/>
      <c r="R125" s="16"/>
      <c r="X125" s="16"/>
      <c r="Y125" s="16"/>
      <c r="Z125" s="16"/>
      <c r="AA125" s="14"/>
      <c r="AB125" s="14"/>
      <c r="AC125" s="14"/>
      <c r="AD125" s="14"/>
      <c r="AE125" s="14"/>
      <c r="AF125" s="14"/>
      <c r="AG125" s="9"/>
    </row>
    <row r="126" spans="1:33" s="5" customFormat="1" ht="19.5" customHeight="1">
      <c r="A126" s="15" t="s">
        <v>82</v>
      </c>
      <c r="P126" s="16"/>
      <c r="Q126" s="16"/>
      <c r="R126" s="16"/>
      <c r="X126" s="16"/>
      <c r="Y126" s="16"/>
      <c r="Z126" s="16"/>
      <c r="AA126" s="14"/>
      <c r="AB126" s="14"/>
      <c r="AC126" s="14"/>
      <c r="AD126" s="14"/>
      <c r="AE126" s="21"/>
      <c r="AF126" s="21"/>
      <c r="AG126" s="22" t="s">
        <v>3</v>
      </c>
    </row>
    <row r="127" spans="1:33" s="5" customFormat="1" ht="13.5" customHeight="1">
      <c r="A127" s="124" t="s">
        <v>26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6"/>
      <c r="M127" s="127">
        <v>24</v>
      </c>
      <c r="N127" s="128"/>
      <c r="O127" s="128"/>
      <c r="P127" s="128"/>
      <c r="Q127" s="128"/>
      <c r="R127" s="128"/>
      <c r="S127" s="129"/>
      <c r="T127" s="127">
        <v>25</v>
      </c>
      <c r="U127" s="128"/>
      <c r="V127" s="128"/>
      <c r="W127" s="128"/>
      <c r="X127" s="128"/>
      <c r="Y127" s="128"/>
      <c r="Z127" s="129"/>
      <c r="AA127" s="133">
        <v>26</v>
      </c>
      <c r="AB127" s="134"/>
      <c r="AC127" s="134"/>
      <c r="AD127" s="134"/>
      <c r="AE127" s="134"/>
      <c r="AF127" s="134"/>
      <c r="AG127" s="135"/>
    </row>
    <row r="128" spans="1:33" s="5" customFormat="1" ht="13.5" customHeight="1">
      <c r="A128" s="142" t="s">
        <v>19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4"/>
      <c r="M128" s="130"/>
      <c r="N128" s="131"/>
      <c r="O128" s="131"/>
      <c r="P128" s="131"/>
      <c r="Q128" s="131"/>
      <c r="R128" s="131"/>
      <c r="S128" s="132"/>
      <c r="T128" s="130"/>
      <c r="U128" s="131"/>
      <c r="V128" s="131"/>
      <c r="W128" s="131"/>
      <c r="X128" s="131"/>
      <c r="Y128" s="131"/>
      <c r="Z128" s="132"/>
      <c r="AA128" s="136"/>
      <c r="AB128" s="137"/>
      <c r="AC128" s="137"/>
      <c r="AD128" s="137"/>
      <c r="AE128" s="137"/>
      <c r="AF128" s="137"/>
      <c r="AG128" s="138"/>
    </row>
    <row r="129" spans="1:33" s="5" customFormat="1" ht="13.5" customHeight="1">
      <c r="A129" s="271" t="s">
        <v>42</v>
      </c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3"/>
      <c r="M129" s="266">
        <v>44</v>
      </c>
      <c r="N129" s="266"/>
      <c r="O129" s="266"/>
      <c r="P129" s="266"/>
      <c r="Q129" s="266"/>
      <c r="R129" s="266"/>
      <c r="S129" s="266"/>
      <c r="T129" s="266">
        <v>58</v>
      </c>
      <c r="U129" s="266"/>
      <c r="V129" s="266"/>
      <c r="W129" s="266"/>
      <c r="X129" s="266"/>
      <c r="Y129" s="266"/>
      <c r="Z129" s="266"/>
      <c r="AA129" s="517">
        <f>SUM(AA131:AG135)</f>
        <v>17</v>
      </c>
      <c r="AB129" s="517"/>
      <c r="AC129" s="517"/>
      <c r="AD129" s="517"/>
      <c r="AE129" s="517"/>
      <c r="AF129" s="517"/>
      <c r="AG129" s="518"/>
    </row>
    <row r="130" spans="1:33" s="5" customFormat="1" ht="13.5" customHeight="1">
      <c r="A130" s="271" t="s">
        <v>43</v>
      </c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3"/>
      <c r="M130" s="267">
        <v>72</v>
      </c>
      <c r="N130" s="267"/>
      <c r="O130" s="267"/>
      <c r="P130" s="267"/>
      <c r="Q130" s="267"/>
      <c r="R130" s="267"/>
      <c r="S130" s="267"/>
      <c r="T130" s="267">
        <v>84</v>
      </c>
      <c r="U130" s="267"/>
      <c r="V130" s="267"/>
      <c r="W130" s="267"/>
      <c r="X130" s="267"/>
      <c r="Y130" s="267"/>
      <c r="Z130" s="267"/>
      <c r="AA130" s="396">
        <v>27</v>
      </c>
      <c r="AB130" s="396"/>
      <c r="AC130" s="396"/>
      <c r="AD130" s="396"/>
      <c r="AE130" s="396"/>
      <c r="AF130" s="396"/>
      <c r="AG130" s="397"/>
    </row>
    <row r="131" spans="1:33" s="5" customFormat="1" ht="13.5" customHeight="1">
      <c r="A131" s="85" t="s">
        <v>156</v>
      </c>
      <c r="B131" s="86"/>
      <c r="C131" s="86"/>
      <c r="D131" s="87"/>
      <c r="E131" s="268" t="s">
        <v>44</v>
      </c>
      <c r="F131" s="269"/>
      <c r="G131" s="269"/>
      <c r="H131" s="269"/>
      <c r="I131" s="269"/>
      <c r="J131" s="269"/>
      <c r="K131" s="269"/>
      <c r="L131" s="270"/>
      <c r="M131" s="231">
        <v>40</v>
      </c>
      <c r="N131" s="231"/>
      <c r="O131" s="231"/>
      <c r="P131" s="231"/>
      <c r="Q131" s="231"/>
      <c r="R131" s="231"/>
      <c r="S131" s="231"/>
      <c r="T131" s="231">
        <v>55</v>
      </c>
      <c r="U131" s="231"/>
      <c r="V131" s="231"/>
      <c r="W131" s="231"/>
      <c r="X131" s="231"/>
      <c r="Y131" s="231"/>
      <c r="Z131" s="231"/>
      <c r="AA131" s="394">
        <v>13</v>
      </c>
      <c r="AB131" s="394"/>
      <c r="AC131" s="394"/>
      <c r="AD131" s="394"/>
      <c r="AE131" s="394"/>
      <c r="AF131" s="394"/>
      <c r="AG131" s="395"/>
    </row>
    <row r="132" spans="1:33" s="5" customFormat="1" ht="13.5" customHeight="1">
      <c r="A132" s="88"/>
      <c r="B132" s="89"/>
      <c r="C132" s="89"/>
      <c r="D132" s="90"/>
      <c r="E132" s="328" t="s">
        <v>45</v>
      </c>
      <c r="F132" s="329"/>
      <c r="G132" s="329"/>
      <c r="H132" s="329"/>
      <c r="I132" s="329"/>
      <c r="J132" s="329"/>
      <c r="K132" s="329"/>
      <c r="L132" s="330"/>
      <c r="M132" s="258">
        <v>3</v>
      </c>
      <c r="N132" s="258"/>
      <c r="O132" s="258"/>
      <c r="P132" s="258"/>
      <c r="Q132" s="258"/>
      <c r="R132" s="258"/>
      <c r="S132" s="258"/>
      <c r="T132" s="258">
        <v>2</v>
      </c>
      <c r="U132" s="258"/>
      <c r="V132" s="258"/>
      <c r="W132" s="258"/>
      <c r="X132" s="258"/>
      <c r="Y132" s="258"/>
      <c r="Z132" s="258"/>
      <c r="AA132" s="274">
        <v>3</v>
      </c>
      <c r="AB132" s="274"/>
      <c r="AC132" s="274"/>
      <c r="AD132" s="274"/>
      <c r="AE132" s="274"/>
      <c r="AF132" s="274"/>
      <c r="AG132" s="275"/>
    </row>
    <row r="133" spans="1:33" s="5" customFormat="1" ht="13.5" customHeight="1">
      <c r="A133" s="88"/>
      <c r="B133" s="89"/>
      <c r="C133" s="89"/>
      <c r="D133" s="90"/>
      <c r="E133" s="328" t="s">
        <v>46</v>
      </c>
      <c r="F133" s="329"/>
      <c r="G133" s="329"/>
      <c r="H133" s="329"/>
      <c r="I133" s="329"/>
      <c r="J133" s="329"/>
      <c r="K133" s="329"/>
      <c r="L133" s="330"/>
      <c r="M133" s="258" t="s">
        <v>88</v>
      </c>
      <c r="N133" s="258"/>
      <c r="O133" s="258"/>
      <c r="P133" s="258"/>
      <c r="Q133" s="258"/>
      <c r="R133" s="258"/>
      <c r="S133" s="258"/>
      <c r="T133" s="258" t="s">
        <v>88</v>
      </c>
      <c r="U133" s="258"/>
      <c r="V133" s="258"/>
      <c r="W133" s="258"/>
      <c r="X133" s="258"/>
      <c r="Y133" s="258"/>
      <c r="Z133" s="258"/>
      <c r="AA133" s="274">
        <v>1</v>
      </c>
      <c r="AB133" s="274"/>
      <c r="AC133" s="274"/>
      <c r="AD133" s="274"/>
      <c r="AE133" s="274"/>
      <c r="AF133" s="274"/>
      <c r="AG133" s="275"/>
    </row>
    <row r="134" spans="1:33" s="5" customFormat="1" ht="13.5" customHeight="1">
      <c r="A134" s="88"/>
      <c r="B134" s="89"/>
      <c r="C134" s="89"/>
      <c r="D134" s="90"/>
      <c r="E134" s="328" t="s">
        <v>47</v>
      </c>
      <c r="F134" s="329"/>
      <c r="G134" s="329"/>
      <c r="H134" s="329"/>
      <c r="I134" s="329"/>
      <c r="J134" s="329"/>
      <c r="K134" s="329"/>
      <c r="L134" s="330"/>
      <c r="M134" s="232" t="s">
        <v>88</v>
      </c>
      <c r="N134" s="232"/>
      <c r="O134" s="232"/>
      <c r="P134" s="232"/>
      <c r="Q134" s="232"/>
      <c r="R134" s="232"/>
      <c r="S134" s="232"/>
      <c r="T134" s="258">
        <v>1</v>
      </c>
      <c r="U134" s="258"/>
      <c r="V134" s="258"/>
      <c r="W134" s="258"/>
      <c r="X134" s="258"/>
      <c r="Y134" s="258"/>
      <c r="Z134" s="258"/>
      <c r="AA134" s="274" t="s">
        <v>207</v>
      </c>
      <c r="AB134" s="274"/>
      <c r="AC134" s="274"/>
      <c r="AD134" s="274"/>
      <c r="AE134" s="274"/>
      <c r="AF134" s="274"/>
      <c r="AG134" s="275"/>
    </row>
    <row r="135" spans="1:33" s="5" customFormat="1" ht="13.5" customHeight="1">
      <c r="A135" s="227"/>
      <c r="B135" s="228"/>
      <c r="C135" s="228"/>
      <c r="D135" s="229"/>
      <c r="E135" s="331" t="s">
        <v>48</v>
      </c>
      <c r="F135" s="332"/>
      <c r="G135" s="332"/>
      <c r="H135" s="332"/>
      <c r="I135" s="332"/>
      <c r="J135" s="332"/>
      <c r="K135" s="332"/>
      <c r="L135" s="333"/>
      <c r="M135" s="276">
        <v>1</v>
      </c>
      <c r="N135" s="276"/>
      <c r="O135" s="276"/>
      <c r="P135" s="276"/>
      <c r="Q135" s="276"/>
      <c r="R135" s="276"/>
      <c r="S135" s="276"/>
      <c r="T135" s="276" t="s">
        <v>88</v>
      </c>
      <c r="U135" s="276"/>
      <c r="V135" s="276"/>
      <c r="W135" s="276"/>
      <c r="X135" s="276"/>
      <c r="Y135" s="276"/>
      <c r="Z135" s="276"/>
      <c r="AA135" s="400" t="s">
        <v>207</v>
      </c>
      <c r="AB135" s="400"/>
      <c r="AC135" s="400"/>
      <c r="AD135" s="400"/>
      <c r="AE135" s="400"/>
      <c r="AF135" s="400"/>
      <c r="AG135" s="401"/>
    </row>
    <row r="136" spans="1:35" s="5" customFormat="1" ht="13.5" customHeight="1">
      <c r="A136" s="148" t="s">
        <v>157</v>
      </c>
      <c r="B136" s="149"/>
      <c r="C136" s="149"/>
      <c r="D136" s="150"/>
      <c r="E136" s="268" t="s">
        <v>158</v>
      </c>
      <c r="F136" s="269"/>
      <c r="G136" s="269"/>
      <c r="H136" s="269"/>
      <c r="I136" s="269"/>
      <c r="J136" s="269"/>
      <c r="K136" s="269"/>
      <c r="L136" s="270"/>
      <c r="M136" s="231">
        <v>1</v>
      </c>
      <c r="N136" s="231"/>
      <c r="O136" s="231"/>
      <c r="P136" s="231"/>
      <c r="Q136" s="231"/>
      <c r="R136" s="231"/>
      <c r="S136" s="231"/>
      <c r="T136" s="266">
        <v>16</v>
      </c>
      <c r="U136" s="266"/>
      <c r="V136" s="266"/>
      <c r="W136" s="266"/>
      <c r="X136" s="266"/>
      <c r="Y136" s="266"/>
      <c r="Z136" s="266"/>
      <c r="AA136" s="394" t="s">
        <v>193</v>
      </c>
      <c r="AB136" s="394"/>
      <c r="AC136" s="394"/>
      <c r="AD136" s="394"/>
      <c r="AE136" s="394"/>
      <c r="AF136" s="394"/>
      <c r="AG136" s="395"/>
      <c r="AI136" s="17"/>
    </row>
    <row r="137" spans="1:33" s="5" customFormat="1" ht="13.5" customHeight="1">
      <c r="A137" s="151"/>
      <c r="B137" s="152"/>
      <c r="C137" s="152"/>
      <c r="D137" s="153"/>
      <c r="E137" s="328" t="s">
        <v>49</v>
      </c>
      <c r="F137" s="329"/>
      <c r="G137" s="329"/>
      <c r="H137" s="329"/>
      <c r="I137" s="329"/>
      <c r="J137" s="329"/>
      <c r="K137" s="329"/>
      <c r="L137" s="330"/>
      <c r="M137" s="258">
        <v>17</v>
      </c>
      <c r="N137" s="258"/>
      <c r="O137" s="258"/>
      <c r="P137" s="258"/>
      <c r="Q137" s="258"/>
      <c r="R137" s="258"/>
      <c r="S137" s="258"/>
      <c r="T137" s="232">
        <v>20</v>
      </c>
      <c r="U137" s="232"/>
      <c r="V137" s="232"/>
      <c r="W137" s="232"/>
      <c r="X137" s="232"/>
      <c r="Y137" s="232"/>
      <c r="Z137" s="232"/>
      <c r="AA137" s="274">
        <v>9</v>
      </c>
      <c r="AB137" s="274"/>
      <c r="AC137" s="274"/>
      <c r="AD137" s="274"/>
      <c r="AE137" s="274"/>
      <c r="AF137" s="274"/>
      <c r="AG137" s="275"/>
    </row>
    <row r="138" spans="1:33" s="5" customFormat="1" ht="13.5" customHeight="1">
      <c r="A138" s="151"/>
      <c r="B138" s="152"/>
      <c r="C138" s="152"/>
      <c r="D138" s="153"/>
      <c r="E138" s="328" t="s">
        <v>50</v>
      </c>
      <c r="F138" s="329"/>
      <c r="G138" s="329"/>
      <c r="H138" s="329"/>
      <c r="I138" s="329"/>
      <c r="J138" s="329"/>
      <c r="K138" s="329"/>
      <c r="L138" s="330"/>
      <c r="M138" s="258">
        <v>7</v>
      </c>
      <c r="N138" s="258"/>
      <c r="O138" s="258"/>
      <c r="P138" s="258"/>
      <c r="Q138" s="258"/>
      <c r="R138" s="258"/>
      <c r="S138" s="258"/>
      <c r="T138" s="232">
        <v>3</v>
      </c>
      <c r="U138" s="232"/>
      <c r="V138" s="232"/>
      <c r="W138" s="232"/>
      <c r="X138" s="232"/>
      <c r="Y138" s="232"/>
      <c r="Z138" s="232"/>
      <c r="AA138" s="274" t="s">
        <v>193</v>
      </c>
      <c r="AB138" s="274"/>
      <c r="AC138" s="274"/>
      <c r="AD138" s="274"/>
      <c r="AE138" s="274"/>
      <c r="AF138" s="274"/>
      <c r="AG138" s="275"/>
    </row>
    <row r="139" spans="1:33" s="38" customFormat="1" ht="13.5" customHeight="1">
      <c r="A139" s="154"/>
      <c r="B139" s="155"/>
      <c r="C139" s="155"/>
      <c r="D139" s="156"/>
      <c r="E139" s="331" t="s">
        <v>51</v>
      </c>
      <c r="F139" s="332"/>
      <c r="G139" s="332"/>
      <c r="H139" s="332"/>
      <c r="I139" s="332"/>
      <c r="J139" s="332"/>
      <c r="K139" s="332"/>
      <c r="L139" s="333"/>
      <c r="M139" s="276">
        <v>19</v>
      </c>
      <c r="N139" s="276"/>
      <c r="O139" s="276"/>
      <c r="P139" s="276"/>
      <c r="Q139" s="276"/>
      <c r="R139" s="276"/>
      <c r="S139" s="276"/>
      <c r="T139" s="267">
        <v>19</v>
      </c>
      <c r="U139" s="267"/>
      <c r="V139" s="267"/>
      <c r="W139" s="267"/>
      <c r="X139" s="267"/>
      <c r="Y139" s="267"/>
      <c r="Z139" s="267"/>
      <c r="AA139" s="400">
        <v>8</v>
      </c>
      <c r="AB139" s="400"/>
      <c r="AC139" s="400"/>
      <c r="AD139" s="400"/>
      <c r="AE139" s="400"/>
      <c r="AF139" s="400"/>
      <c r="AG139" s="401"/>
    </row>
    <row r="140" spans="1:33" s="5" customFormat="1" ht="13.5" customHeight="1">
      <c r="A140" s="85" t="s">
        <v>159</v>
      </c>
      <c r="B140" s="86"/>
      <c r="C140" s="86"/>
      <c r="D140" s="87"/>
      <c r="E140" s="224" t="s">
        <v>52</v>
      </c>
      <c r="F140" s="225"/>
      <c r="G140" s="225"/>
      <c r="H140" s="225"/>
      <c r="I140" s="225"/>
      <c r="J140" s="225"/>
      <c r="K140" s="225"/>
      <c r="L140" s="226"/>
      <c r="M140" s="231">
        <v>4</v>
      </c>
      <c r="N140" s="231"/>
      <c r="O140" s="231"/>
      <c r="P140" s="231"/>
      <c r="Q140" s="231"/>
      <c r="R140" s="231"/>
      <c r="S140" s="231"/>
      <c r="T140" s="231">
        <v>20</v>
      </c>
      <c r="U140" s="231"/>
      <c r="V140" s="231"/>
      <c r="W140" s="231"/>
      <c r="X140" s="231"/>
      <c r="Y140" s="231"/>
      <c r="Z140" s="231"/>
      <c r="AA140" s="394">
        <v>2</v>
      </c>
      <c r="AB140" s="394"/>
      <c r="AC140" s="394"/>
      <c r="AD140" s="394"/>
      <c r="AE140" s="394"/>
      <c r="AF140" s="394"/>
      <c r="AG140" s="395"/>
    </row>
    <row r="141" spans="1:36" s="5" customFormat="1" ht="13.5" customHeight="1">
      <c r="A141" s="88"/>
      <c r="B141" s="89"/>
      <c r="C141" s="89"/>
      <c r="D141" s="90"/>
      <c r="E141" s="218" t="s">
        <v>53</v>
      </c>
      <c r="F141" s="219"/>
      <c r="G141" s="219"/>
      <c r="H141" s="219"/>
      <c r="I141" s="219"/>
      <c r="J141" s="219"/>
      <c r="K141" s="219"/>
      <c r="L141" s="220"/>
      <c r="M141" s="258">
        <v>1</v>
      </c>
      <c r="N141" s="258"/>
      <c r="O141" s="258"/>
      <c r="P141" s="258"/>
      <c r="Q141" s="258"/>
      <c r="R141" s="258"/>
      <c r="S141" s="258"/>
      <c r="T141" s="258">
        <v>3</v>
      </c>
      <c r="U141" s="258"/>
      <c r="V141" s="258"/>
      <c r="W141" s="258"/>
      <c r="X141" s="258"/>
      <c r="Y141" s="258"/>
      <c r="Z141" s="258"/>
      <c r="AA141" s="274">
        <v>2</v>
      </c>
      <c r="AB141" s="274"/>
      <c r="AC141" s="274"/>
      <c r="AD141" s="274"/>
      <c r="AE141" s="274"/>
      <c r="AF141" s="274"/>
      <c r="AG141" s="275"/>
      <c r="AI141" s="75"/>
      <c r="AJ141" s="76"/>
    </row>
    <row r="142" spans="1:33" s="5" customFormat="1" ht="13.5" customHeight="1">
      <c r="A142" s="88"/>
      <c r="B142" s="89"/>
      <c r="C142" s="89"/>
      <c r="D142" s="90"/>
      <c r="E142" s="218" t="s">
        <v>54</v>
      </c>
      <c r="F142" s="219"/>
      <c r="G142" s="219"/>
      <c r="H142" s="219"/>
      <c r="I142" s="219"/>
      <c r="J142" s="219"/>
      <c r="K142" s="219"/>
      <c r="L142" s="220"/>
      <c r="M142" s="258">
        <v>8</v>
      </c>
      <c r="N142" s="258"/>
      <c r="O142" s="258"/>
      <c r="P142" s="258"/>
      <c r="Q142" s="258"/>
      <c r="R142" s="258"/>
      <c r="S142" s="258"/>
      <c r="T142" s="258">
        <v>5</v>
      </c>
      <c r="U142" s="258"/>
      <c r="V142" s="258"/>
      <c r="W142" s="258"/>
      <c r="X142" s="258"/>
      <c r="Y142" s="258"/>
      <c r="Z142" s="258"/>
      <c r="AA142" s="274">
        <v>4</v>
      </c>
      <c r="AB142" s="274"/>
      <c r="AC142" s="274"/>
      <c r="AD142" s="274"/>
      <c r="AE142" s="274"/>
      <c r="AF142" s="274"/>
      <c r="AG142" s="275"/>
    </row>
    <row r="143" spans="1:33" s="5" customFormat="1" ht="13.5" customHeight="1">
      <c r="A143" s="88"/>
      <c r="B143" s="89"/>
      <c r="C143" s="89"/>
      <c r="D143" s="90"/>
      <c r="E143" s="218" t="s">
        <v>55</v>
      </c>
      <c r="F143" s="219"/>
      <c r="G143" s="219"/>
      <c r="H143" s="219"/>
      <c r="I143" s="219"/>
      <c r="J143" s="219"/>
      <c r="K143" s="219"/>
      <c r="L143" s="220"/>
      <c r="M143" s="258">
        <v>7</v>
      </c>
      <c r="N143" s="258"/>
      <c r="O143" s="258"/>
      <c r="P143" s="258"/>
      <c r="Q143" s="258"/>
      <c r="R143" s="258"/>
      <c r="S143" s="258"/>
      <c r="T143" s="258">
        <v>1</v>
      </c>
      <c r="U143" s="258"/>
      <c r="V143" s="258"/>
      <c r="W143" s="258"/>
      <c r="X143" s="258"/>
      <c r="Y143" s="258"/>
      <c r="Z143" s="258"/>
      <c r="AA143" s="274">
        <v>3</v>
      </c>
      <c r="AB143" s="274"/>
      <c r="AC143" s="274"/>
      <c r="AD143" s="274"/>
      <c r="AE143" s="274"/>
      <c r="AF143" s="274"/>
      <c r="AG143" s="275"/>
    </row>
    <row r="144" spans="1:33" s="5" customFormat="1" ht="13.5" customHeight="1">
      <c r="A144" s="88"/>
      <c r="B144" s="89"/>
      <c r="C144" s="89"/>
      <c r="D144" s="90"/>
      <c r="E144" s="218" t="s">
        <v>160</v>
      </c>
      <c r="F144" s="219"/>
      <c r="G144" s="219"/>
      <c r="H144" s="219"/>
      <c r="I144" s="219"/>
      <c r="J144" s="219"/>
      <c r="K144" s="219"/>
      <c r="L144" s="220"/>
      <c r="M144" s="258">
        <v>2</v>
      </c>
      <c r="N144" s="258"/>
      <c r="O144" s="258"/>
      <c r="P144" s="258"/>
      <c r="Q144" s="258"/>
      <c r="R144" s="258"/>
      <c r="S144" s="258"/>
      <c r="T144" s="258" t="s">
        <v>88</v>
      </c>
      <c r="U144" s="258"/>
      <c r="V144" s="258"/>
      <c r="W144" s="258"/>
      <c r="X144" s="258"/>
      <c r="Y144" s="258"/>
      <c r="Z144" s="258"/>
      <c r="AA144" s="274" t="s">
        <v>207</v>
      </c>
      <c r="AB144" s="274"/>
      <c r="AC144" s="274"/>
      <c r="AD144" s="274"/>
      <c r="AE144" s="274"/>
      <c r="AF144" s="274"/>
      <c r="AG144" s="275"/>
    </row>
    <row r="145" spans="1:33" s="5" customFormat="1" ht="13.5" customHeight="1">
      <c r="A145" s="88"/>
      <c r="B145" s="89"/>
      <c r="C145" s="89"/>
      <c r="D145" s="90"/>
      <c r="E145" s="218" t="s">
        <v>161</v>
      </c>
      <c r="F145" s="219"/>
      <c r="G145" s="219"/>
      <c r="H145" s="219"/>
      <c r="I145" s="219"/>
      <c r="J145" s="219"/>
      <c r="K145" s="219"/>
      <c r="L145" s="220"/>
      <c r="M145" s="258">
        <v>17</v>
      </c>
      <c r="N145" s="258"/>
      <c r="O145" s="258"/>
      <c r="P145" s="258"/>
      <c r="Q145" s="258"/>
      <c r="R145" s="258"/>
      <c r="S145" s="258"/>
      <c r="T145" s="258">
        <v>28</v>
      </c>
      <c r="U145" s="258"/>
      <c r="V145" s="258"/>
      <c r="W145" s="258"/>
      <c r="X145" s="258"/>
      <c r="Y145" s="258"/>
      <c r="Z145" s="258"/>
      <c r="AA145" s="274">
        <v>4</v>
      </c>
      <c r="AB145" s="274"/>
      <c r="AC145" s="274"/>
      <c r="AD145" s="274"/>
      <c r="AE145" s="274"/>
      <c r="AF145" s="274"/>
      <c r="AG145" s="275"/>
    </row>
    <row r="146" spans="1:33" s="5" customFormat="1" ht="13.5" customHeight="1">
      <c r="A146" s="91"/>
      <c r="B146" s="92"/>
      <c r="C146" s="92"/>
      <c r="D146" s="93"/>
      <c r="E146" s="221" t="s">
        <v>25</v>
      </c>
      <c r="F146" s="222"/>
      <c r="G146" s="222"/>
      <c r="H146" s="222"/>
      <c r="I146" s="222"/>
      <c r="J146" s="222"/>
      <c r="K146" s="222"/>
      <c r="L146" s="223"/>
      <c r="M146" s="230">
        <v>5</v>
      </c>
      <c r="N146" s="230"/>
      <c r="O146" s="230"/>
      <c r="P146" s="230"/>
      <c r="Q146" s="230"/>
      <c r="R146" s="230"/>
      <c r="S146" s="230"/>
      <c r="T146" s="230">
        <v>1</v>
      </c>
      <c r="U146" s="230"/>
      <c r="V146" s="230"/>
      <c r="W146" s="230"/>
      <c r="X146" s="230"/>
      <c r="Y146" s="230"/>
      <c r="Z146" s="230"/>
      <c r="AA146" s="260">
        <v>2</v>
      </c>
      <c r="AB146" s="260"/>
      <c r="AC146" s="260"/>
      <c r="AD146" s="260"/>
      <c r="AE146" s="260"/>
      <c r="AF146" s="260"/>
      <c r="AG146" s="261"/>
    </row>
    <row r="147" spans="1:33" s="5" customFormat="1" ht="13.5" customHeight="1">
      <c r="A147" s="37"/>
      <c r="B147" s="37"/>
      <c r="C147" s="37"/>
      <c r="D147" s="37"/>
      <c r="E147" s="37"/>
      <c r="F147" s="17"/>
      <c r="G147" s="37"/>
      <c r="H147" s="37"/>
      <c r="I147" s="37"/>
      <c r="J147" s="16"/>
      <c r="K147" s="16"/>
      <c r="L147" s="16"/>
      <c r="M147" s="16"/>
      <c r="N147" s="16"/>
      <c r="O147" s="16"/>
      <c r="P147" s="16"/>
      <c r="Q147" s="16"/>
      <c r="R147" s="16"/>
      <c r="X147" s="16"/>
      <c r="Y147" s="16"/>
      <c r="Z147" s="16"/>
      <c r="AA147" s="9"/>
      <c r="AB147" s="9"/>
      <c r="AC147" s="9"/>
      <c r="AD147" s="9"/>
      <c r="AE147" s="9"/>
      <c r="AF147" s="9"/>
      <c r="AG147" s="14" t="s">
        <v>197</v>
      </c>
    </row>
    <row r="148" spans="1:33" s="5" customFormat="1" ht="12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9"/>
      <c r="AB148" s="9"/>
      <c r="AC148" s="9"/>
      <c r="AD148" s="9"/>
      <c r="AE148" s="9"/>
      <c r="AF148" s="9"/>
      <c r="AG148" s="9"/>
    </row>
    <row r="149" spans="1:33" s="5" customFormat="1" ht="15.75" customHeight="1">
      <c r="A149" s="15" t="s">
        <v>86</v>
      </c>
      <c r="AA149" s="21"/>
      <c r="AB149" s="21"/>
      <c r="AC149" s="21"/>
      <c r="AD149" s="6"/>
      <c r="AE149" s="6"/>
      <c r="AF149" s="6"/>
      <c r="AG149" s="29" t="s">
        <v>8</v>
      </c>
    </row>
    <row r="150" spans="1:33" s="5" customFormat="1" ht="19.5" customHeight="1">
      <c r="A150" s="124" t="s">
        <v>19</v>
      </c>
      <c r="B150" s="125"/>
      <c r="C150" s="125"/>
      <c r="D150" s="125"/>
      <c r="E150" s="126"/>
      <c r="F150" s="301" t="s">
        <v>56</v>
      </c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3"/>
      <c r="T150" s="301" t="s">
        <v>57</v>
      </c>
      <c r="U150" s="302"/>
      <c r="V150" s="302"/>
      <c r="W150" s="302"/>
      <c r="X150" s="302"/>
      <c r="Y150" s="302"/>
      <c r="Z150" s="302"/>
      <c r="AA150" s="302"/>
      <c r="AB150" s="302"/>
      <c r="AC150" s="302"/>
      <c r="AD150" s="302"/>
      <c r="AE150" s="302"/>
      <c r="AF150" s="302"/>
      <c r="AG150" s="508"/>
    </row>
    <row r="151" spans="1:33" s="5" customFormat="1" ht="14.25" customHeight="1">
      <c r="A151" s="511" t="s">
        <v>26</v>
      </c>
      <c r="B151" s="512"/>
      <c r="C151" s="512"/>
      <c r="D151" s="512"/>
      <c r="E151" s="513"/>
      <c r="F151" s="507" t="s">
        <v>58</v>
      </c>
      <c r="G151" s="272"/>
      <c r="H151" s="272"/>
      <c r="I151" s="272"/>
      <c r="J151" s="272"/>
      <c r="K151" s="272"/>
      <c r="L151" s="273"/>
      <c r="M151" s="507" t="s">
        <v>162</v>
      </c>
      <c r="N151" s="272"/>
      <c r="O151" s="272"/>
      <c r="P151" s="272"/>
      <c r="Q151" s="272"/>
      <c r="R151" s="272"/>
      <c r="S151" s="273"/>
      <c r="T151" s="507" t="s">
        <v>58</v>
      </c>
      <c r="U151" s="272"/>
      <c r="V151" s="272"/>
      <c r="W151" s="272"/>
      <c r="X151" s="272"/>
      <c r="Y151" s="272"/>
      <c r="Z151" s="273"/>
      <c r="AA151" s="507" t="s">
        <v>162</v>
      </c>
      <c r="AB151" s="272"/>
      <c r="AC151" s="272"/>
      <c r="AD151" s="272"/>
      <c r="AE151" s="272"/>
      <c r="AF151" s="272"/>
      <c r="AG151" s="515"/>
    </row>
    <row r="152" spans="1:33" s="71" customFormat="1" ht="14.25" customHeight="1">
      <c r="A152" s="193">
        <v>24</v>
      </c>
      <c r="B152" s="194"/>
      <c r="C152" s="194"/>
      <c r="D152" s="194"/>
      <c r="E152" s="195"/>
      <c r="F152" s="336">
        <v>225</v>
      </c>
      <c r="G152" s="240"/>
      <c r="H152" s="240"/>
      <c r="I152" s="240"/>
      <c r="J152" s="240"/>
      <c r="K152" s="240"/>
      <c r="L152" s="240"/>
      <c r="M152" s="240">
        <v>4154</v>
      </c>
      <c r="N152" s="240"/>
      <c r="O152" s="240"/>
      <c r="P152" s="240"/>
      <c r="Q152" s="240"/>
      <c r="R152" s="240"/>
      <c r="S152" s="240"/>
      <c r="T152" s="240">
        <v>100</v>
      </c>
      <c r="U152" s="240"/>
      <c r="V152" s="240"/>
      <c r="W152" s="240"/>
      <c r="X152" s="240"/>
      <c r="Y152" s="240"/>
      <c r="Z152" s="240"/>
      <c r="AA152" s="240">
        <v>1182</v>
      </c>
      <c r="AB152" s="240"/>
      <c r="AC152" s="240"/>
      <c r="AD152" s="240"/>
      <c r="AE152" s="240"/>
      <c r="AF152" s="240"/>
      <c r="AG152" s="241"/>
    </row>
    <row r="153" spans="1:33" s="5" customFormat="1" ht="15.75" customHeight="1">
      <c r="A153" s="185">
        <v>25</v>
      </c>
      <c r="B153" s="186"/>
      <c r="C153" s="186"/>
      <c r="D153" s="186"/>
      <c r="E153" s="189"/>
      <c r="F153" s="336">
        <v>235</v>
      </c>
      <c r="G153" s="240"/>
      <c r="H153" s="240"/>
      <c r="I153" s="240"/>
      <c r="J153" s="240"/>
      <c r="K153" s="240"/>
      <c r="L153" s="240"/>
      <c r="M153" s="240">
        <v>3839</v>
      </c>
      <c r="N153" s="240"/>
      <c r="O153" s="240"/>
      <c r="P153" s="240"/>
      <c r="Q153" s="240"/>
      <c r="R153" s="240"/>
      <c r="S153" s="240"/>
      <c r="T153" s="240">
        <v>112</v>
      </c>
      <c r="U153" s="240"/>
      <c r="V153" s="240"/>
      <c r="W153" s="240"/>
      <c r="X153" s="240"/>
      <c r="Y153" s="240"/>
      <c r="Z153" s="240"/>
      <c r="AA153" s="240">
        <v>1215</v>
      </c>
      <c r="AB153" s="240"/>
      <c r="AC153" s="240"/>
      <c r="AD153" s="240"/>
      <c r="AE153" s="240"/>
      <c r="AF153" s="240"/>
      <c r="AG153" s="241"/>
    </row>
    <row r="154" spans="1:33" s="5" customFormat="1" ht="15.75" customHeight="1">
      <c r="A154" s="190">
        <v>26</v>
      </c>
      <c r="B154" s="191"/>
      <c r="C154" s="191"/>
      <c r="D154" s="191"/>
      <c r="E154" s="192"/>
      <c r="F154" s="289">
        <v>223</v>
      </c>
      <c r="G154" s="248"/>
      <c r="H154" s="248"/>
      <c r="I154" s="248"/>
      <c r="J154" s="248"/>
      <c r="K154" s="248"/>
      <c r="L154" s="248"/>
      <c r="M154" s="248">
        <v>3221</v>
      </c>
      <c r="N154" s="248"/>
      <c r="O154" s="248"/>
      <c r="P154" s="248"/>
      <c r="Q154" s="248"/>
      <c r="R154" s="248"/>
      <c r="S154" s="248"/>
      <c r="T154" s="248">
        <v>103</v>
      </c>
      <c r="U154" s="248"/>
      <c r="V154" s="248"/>
      <c r="W154" s="248"/>
      <c r="X154" s="248"/>
      <c r="Y154" s="248"/>
      <c r="Z154" s="248"/>
      <c r="AA154" s="248">
        <v>1134</v>
      </c>
      <c r="AB154" s="248"/>
      <c r="AC154" s="248"/>
      <c r="AD154" s="248"/>
      <c r="AE154" s="248"/>
      <c r="AF154" s="248"/>
      <c r="AG154" s="249"/>
    </row>
    <row r="155" spans="1:33" s="5" customFormat="1" ht="15.75" customHeight="1">
      <c r="A155" s="510"/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0"/>
      <c r="U155" s="510"/>
      <c r="V155" s="510"/>
      <c r="AA155" s="14"/>
      <c r="AB155" s="14"/>
      <c r="AC155" s="14"/>
      <c r="AD155" s="14"/>
      <c r="AE155" s="14"/>
      <c r="AF155" s="14"/>
      <c r="AG155" s="14" t="s">
        <v>197</v>
      </c>
    </row>
    <row r="156" spans="1:38" s="2" customFormat="1" ht="13.5" customHeight="1">
      <c r="A156" s="5"/>
      <c r="B156" s="5"/>
      <c r="C156" s="5"/>
      <c r="D156" s="5"/>
      <c r="E156" s="5"/>
      <c r="F156" s="5"/>
      <c r="G156" s="5"/>
      <c r="H156" s="5"/>
      <c r="I156" s="14"/>
      <c r="J156" s="14"/>
      <c r="K156" s="5"/>
      <c r="L156" s="5"/>
      <c r="M156" s="5"/>
      <c r="N156" s="14"/>
      <c r="O156" s="14"/>
      <c r="P156" s="14"/>
      <c r="Q156" s="14"/>
      <c r="R156" s="5"/>
      <c r="S156" s="5"/>
      <c r="T156" s="9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44"/>
      <c r="AI156" s="44"/>
      <c r="AJ156" s="44"/>
      <c r="AK156" s="45"/>
      <c r="AL156" s="45"/>
    </row>
    <row r="157" spans="1:33" s="1" customFormat="1" ht="15.75" customHeight="1">
      <c r="A157" s="15" t="s">
        <v>97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21"/>
      <c r="AB157" s="21"/>
      <c r="AC157" s="21"/>
      <c r="AD157" s="21"/>
      <c r="AE157" s="21"/>
      <c r="AF157" s="21"/>
      <c r="AG157" s="22" t="s">
        <v>9</v>
      </c>
    </row>
    <row r="158" spans="1:33" s="1" customFormat="1" ht="19.5" customHeight="1">
      <c r="A158" s="124" t="s">
        <v>19</v>
      </c>
      <c r="B158" s="125"/>
      <c r="C158" s="125"/>
      <c r="D158" s="125"/>
      <c r="E158" s="126"/>
      <c r="F158" s="250" t="s">
        <v>59</v>
      </c>
      <c r="G158" s="251"/>
      <c r="H158" s="251"/>
      <c r="I158" s="251"/>
      <c r="J158" s="251"/>
      <c r="K158" s="251"/>
      <c r="L158" s="256"/>
      <c r="M158" s="250" t="s">
        <v>60</v>
      </c>
      <c r="N158" s="251"/>
      <c r="O158" s="251"/>
      <c r="P158" s="251"/>
      <c r="Q158" s="251"/>
      <c r="R158" s="251"/>
      <c r="S158" s="256"/>
      <c r="T158" s="250" t="s">
        <v>61</v>
      </c>
      <c r="U158" s="251"/>
      <c r="V158" s="251"/>
      <c r="W158" s="251"/>
      <c r="X158" s="251"/>
      <c r="Y158" s="251"/>
      <c r="Z158" s="256"/>
      <c r="AA158" s="250" t="s">
        <v>62</v>
      </c>
      <c r="AB158" s="251"/>
      <c r="AC158" s="251"/>
      <c r="AD158" s="251"/>
      <c r="AE158" s="251"/>
      <c r="AF158" s="251"/>
      <c r="AG158" s="252"/>
    </row>
    <row r="159" spans="1:33" s="1" customFormat="1" ht="13.5" customHeight="1">
      <c r="A159" s="511" t="s">
        <v>26</v>
      </c>
      <c r="B159" s="512"/>
      <c r="C159" s="512"/>
      <c r="D159" s="512"/>
      <c r="E159" s="513"/>
      <c r="F159" s="253"/>
      <c r="G159" s="254"/>
      <c r="H159" s="254"/>
      <c r="I159" s="254"/>
      <c r="J159" s="254"/>
      <c r="K159" s="254"/>
      <c r="L159" s="257"/>
      <c r="M159" s="253"/>
      <c r="N159" s="254"/>
      <c r="O159" s="254"/>
      <c r="P159" s="254"/>
      <c r="Q159" s="254"/>
      <c r="R159" s="254"/>
      <c r="S159" s="257"/>
      <c r="T159" s="253"/>
      <c r="U159" s="254"/>
      <c r="V159" s="254"/>
      <c r="W159" s="254"/>
      <c r="X159" s="254"/>
      <c r="Y159" s="254"/>
      <c r="Z159" s="257"/>
      <c r="AA159" s="253"/>
      <c r="AB159" s="254"/>
      <c r="AC159" s="254"/>
      <c r="AD159" s="254"/>
      <c r="AE159" s="254"/>
      <c r="AF159" s="254"/>
      <c r="AG159" s="255"/>
    </row>
    <row r="160" spans="1:33" s="1" customFormat="1" ht="13.5" customHeight="1">
      <c r="A160" s="193">
        <v>24</v>
      </c>
      <c r="B160" s="194"/>
      <c r="C160" s="194"/>
      <c r="D160" s="194"/>
      <c r="E160" s="195"/>
      <c r="F160" s="336">
        <v>18</v>
      </c>
      <c r="G160" s="240"/>
      <c r="H160" s="240"/>
      <c r="I160" s="240"/>
      <c r="J160" s="240"/>
      <c r="K160" s="240"/>
      <c r="L160" s="240"/>
      <c r="M160" s="240">
        <v>1135</v>
      </c>
      <c r="N160" s="240"/>
      <c r="O160" s="240"/>
      <c r="P160" s="240"/>
      <c r="Q160" s="240"/>
      <c r="R160" s="240"/>
      <c r="S160" s="240"/>
      <c r="T160" s="240">
        <v>943</v>
      </c>
      <c r="U160" s="240"/>
      <c r="V160" s="240"/>
      <c r="W160" s="240"/>
      <c r="X160" s="240"/>
      <c r="Y160" s="240"/>
      <c r="Z160" s="240"/>
      <c r="AA160" s="240">
        <v>192</v>
      </c>
      <c r="AB160" s="240"/>
      <c r="AC160" s="240"/>
      <c r="AD160" s="240"/>
      <c r="AE160" s="240"/>
      <c r="AF160" s="240"/>
      <c r="AG160" s="241"/>
    </row>
    <row r="161" spans="1:33" s="1" customFormat="1" ht="16.5" customHeight="1">
      <c r="A161" s="185">
        <v>25</v>
      </c>
      <c r="B161" s="186"/>
      <c r="C161" s="186"/>
      <c r="D161" s="186"/>
      <c r="E161" s="189"/>
      <c r="F161" s="336">
        <v>24</v>
      </c>
      <c r="G161" s="240"/>
      <c r="H161" s="240"/>
      <c r="I161" s="240"/>
      <c r="J161" s="240"/>
      <c r="K161" s="240"/>
      <c r="L161" s="240"/>
      <c r="M161" s="240">
        <v>1555</v>
      </c>
      <c r="N161" s="240"/>
      <c r="O161" s="240"/>
      <c r="P161" s="240"/>
      <c r="Q161" s="240"/>
      <c r="R161" s="240"/>
      <c r="S161" s="240"/>
      <c r="T161" s="240">
        <v>1261</v>
      </c>
      <c r="U161" s="240"/>
      <c r="V161" s="240"/>
      <c r="W161" s="240"/>
      <c r="X161" s="240"/>
      <c r="Y161" s="240"/>
      <c r="Z161" s="240"/>
      <c r="AA161" s="240">
        <v>294</v>
      </c>
      <c r="AB161" s="240"/>
      <c r="AC161" s="240"/>
      <c r="AD161" s="240"/>
      <c r="AE161" s="240"/>
      <c r="AF161" s="240"/>
      <c r="AG161" s="241"/>
    </row>
    <row r="162" spans="1:39" s="1" customFormat="1" ht="16.5" customHeight="1">
      <c r="A162" s="190">
        <v>26</v>
      </c>
      <c r="B162" s="191"/>
      <c r="C162" s="191"/>
      <c r="D162" s="191"/>
      <c r="E162" s="192"/>
      <c r="F162" s="289">
        <v>25</v>
      </c>
      <c r="G162" s="248"/>
      <c r="H162" s="248"/>
      <c r="I162" s="248"/>
      <c r="J162" s="248"/>
      <c r="K162" s="248"/>
      <c r="L162" s="248"/>
      <c r="M162" s="248">
        <v>1519</v>
      </c>
      <c r="N162" s="248"/>
      <c r="O162" s="248"/>
      <c r="P162" s="248"/>
      <c r="Q162" s="248"/>
      <c r="R162" s="248"/>
      <c r="S162" s="248"/>
      <c r="T162" s="248">
        <v>1293</v>
      </c>
      <c r="U162" s="248"/>
      <c r="V162" s="248"/>
      <c r="W162" s="248"/>
      <c r="X162" s="248"/>
      <c r="Y162" s="248"/>
      <c r="Z162" s="248"/>
      <c r="AA162" s="248">
        <v>226</v>
      </c>
      <c r="AB162" s="248"/>
      <c r="AC162" s="248"/>
      <c r="AD162" s="248"/>
      <c r="AE162" s="248"/>
      <c r="AF162" s="248"/>
      <c r="AG162" s="249"/>
      <c r="AH162" s="49"/>
      <c r="AI162" s="49"/>
      <c r="AJ162" s="49"/>
      <c r="AK162" s="49"/>
      <c r="AL162" s="49"/>
      <c r="AM162" s="48"/>
    </row>
    <row r="163" spans="1:33" s="1" customFormat="1" ht="16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14"/>
      <c r="AB163" s="14"/>
      <c r="AC163" s="14"/>
      <c r="AD163" s="14"/>
      <c r="AE163" s="14"/>
      <c r="AF163" s="14"/>
      <c r="AG163" s="14" t="s">
        <v>197</v>
      </c>
    </row>
    <row r="164" spans="1:33" s="2" customFormat="1" ht="13.5" customHeight="1">
      <c r="A164" s="17"/>
      <c r="B164" s="17"/>
      <c r="C164" s="17"/>
      <c r="D164" s="17"/>
      <c r="E164" s="17"/>
      <c r="F164" s="5"/>
      <c r="G164" s="5"/>
      <c r="H164" s="5"/>
      <c r="I164" s="17"/>
      <c r="J164" s="17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14"/>
      <c r="AB164" s="14"/>
      <c r="AC164" s="14"/>
      <c r="AD164" s="14"/>
      <c r="AE164" s="14"/>
      <c r="AF164" s="14"/>
      <c r="AG164" s="9"/>
    </row>
    <row r="165" spans="1:33" s="2" customFormat="1" ht="15.75" customHeight="1">
      <c r="A165" s="42" t="s">
        <v>98</v>
      </c>
      <c r="AG165" s="43" t="s">
        <v>10</v>
      </c>
    </row>
    <row r="166" spans="1:33" s="5" customFormat="1" ht="19.5" customHeight="1">
      <c r="A166" s="373" t="s">
        <v>19</v>
      </c>
      <c r="B166" s="374"/>
      <c r="C166" s="374"/>
      <c r="D166" s="374"/>
      <c r="E166" s="375"/>
      <c r="F166" s="471" t="s">
        <v>63</v>
      </c>
      <c r="G166" s="472"/>
      <c r="H166" s="472"/>
      <c r="I166" s="472"/>
      <c r="J166" s="472"/>
      <c r="K166" s="472"/>
      <c r="L166" s="472"/>
      <c r="M166" s="472"/>
      <c r="N166" s="472"/>
      <c r="O166" s="472"/>
      <c r="P166" s="472"/>
      <c r="Q166" s="472"/>
      <c r="R166" s="472"/>
      <c r="S166" s="473"/>
      <c r="T166" s="242" t="s">
        <v>64</v>
      </c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4"/>
    </row>
    <row r="167" spans="1:33" s="5" customFormat="1" ht="13.5" customHeight="1">
      <c r="A167" s="196" t="s">
        <v>26</v>
      </c>
      <c r="B167" s="197"/>
      <c r="C167" s="197"/>
      <c r="D167" s="197"/>
      <c r="E167" s="340"/>
      <c r="F167" s="474"/>
      <c r="G167" s="475"/>
      <c r="H167" s="475"/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6"/>
      <c r="T167" s="245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7"/>
    </row>
    <row r="168" spans="1:33" s="5" customFormat="1" ht="13.5" customHeight="1">
      <c r="A168" s="193">
        <v>24</v>
      </c>
      <c r="B168" s="194"/>
      <c r="C168" s="194"/>
      <c r="D168" s="194"/>
      <c r="E168" s="350"/>
      <c r="F168" s="470">
        <v>262</v>
      </c>
      <c r="G168" s="287"/>
      <c r="H168" s="287"/>
      <c r="I168" s="287"/>
      <c r="J168" s="287"/>
      <c r="K168" s="287"/>
      <c r="L168" s="287"/>
      <c r="M168" s="477">
        <v>3578</v>
      </c>
      <c r="N168" s="477"/>
      <c r="O168" s="477"/>
      <c r="P168" s="477"/>
      <c r="Q168" s="477"/>
      <c r="R168" s="477"/>
      <c r="S168" s="477"/>
      <c r="T168" s="324">
        <v>2544</v>
      </c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5"/>
    </row>
    <row r="169" spans="1:33" s="5" customFormat="1" ht="15.75" customHeight="1">
      <c r="A169" s="185">
        <v>25</v>
      </c>
      <c r="B169" s="186"/>
      <c r="C169" s="186"/>
      <c r="D169" s="186"/>
      <c r="E169" s="351"/>
      <c r="F169" s="470">
        <v>232</v>
      </c>
      <c r="G169" s="287"/>
      <c r="H169" s="287"/>
      <c r="I169" s="287"/>
      <c r="J169" s="287"/>
      <c r="K169" s="287"/>
      <c r="L169" s="287"/>
      <c r="M169" s="437">
        <v>3574</v>
      </c>
      <c r="N169" s="437"/>
      <c r="O169" s="437"/>
      <c r="P169" s="437"/>
      <c r="Q169" s="437"/>
      <c r="R169" s="437"/>
      <c r="S169" s="437"/>
      <c r="T169" s="326">
        <v>2568</v>
      </c>
      <c r="U169" s="326"/>
      <c r="V169" s="326"/>
      <c r="W169" s="326"/>
      <c r="X169" s="326"/>
      <c r="Y169" s="326"/>
      <c r="Z169" s="326"/>
      <c r="AA169" s="326"/>
      <c r="AB169" s="326"/>
      <c r="AC169" s="326"/>
      <c r="AD169" s="326"/>
      <c r="AE169" s="326"/>
      <c r="AF169" s="326"/>
      <c r="AG169" s="327"/>
    </row>
    <row r="170" spans="1:33" s="5" customFormat="1" ht="15.75" customHeight="1">
      <c r="A170" s="187">
        <v>26</v>
      </c>
      <c r="B170" s="188"/>
      <c r="C170" s="188"/>
      <c r="D170" s="188"/>
      <c r="E170" s="347"/>
      <c r="F170" s="348">
        <v>206</v>
      </c>
      <c r="G170" s="349"/>
      <c r="H170" s="349"/>
      <c r="I170" s="349"/>
      <c r="J170" s="349"/>
      <c r="K170" s="349"/>
      <c r="L170" s="349"/>
      <c r="M170" s="352">
        <v>3557</v>
      </c>
      <c r="N170" s="352"/>
      <c r="O170" s="352"/>
      <c r="P170" s="352"/>
      <c r="Q170" s="352"/>
      <c r="R170" s="352"/>
      <c r="S170" s="352"/>
      <c r="T170" s="322">
        <v>2496</v>
      </c>
      <c r="U170" s="322"/>
      <c r="V170" s="322"/>
      <c r="W170" s="322"/>
      <c r="X170" s="322"/>
      <c r="Y170" s="322"/>
      <c r="Z170" s="322"/>
      <c r="AA170" s="322"/>
      <c r="AB170" s="322"/>
      <c r="AC170" s="322"/>
      <c r="AD170" s="322"/>
      <c r="AE170" s="322"/>
      <c r="AF170" s="322"/>
      <c r="AG170" s="323"/>
    </row>
    <row r="171" spans="1:33" s="5" customFormat="1" ht="15.75" customHeight="1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14" t="s">
        <v>204</v>
      </c>
    </row>
    <row r="172" spans="1:33" s="5" customFormat="1" ht="13.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1"/>
      <c r="P172" s="1"/>
      <c r="Q172" s="1"/>
      <c r="R172" s="1"/>
      <c r="S172" s="47"/>
      <c r="T172" s="47"/>
      <c r="U172" s="47"/>
      <c r="V172" s="47"/>
      <c r="W172" s="47"/>
      <c r="X172" s="47"/>
      <c r="Y172" s="47"/>
      <c r="Z172" s="47"/>
      <c r="AA172" s="49"/>
      <c r="AB172" s="49"/>
      <c r="AC172" s="49"/>
      <c r="AD172" s="49"/>
      <c r="AE172" s="49"/>
      <c r="AF172" s="49"/>
      <c r="AG172" s="49"/>
    </row>
    <row r="173" spans="1:33" s="5" customFormat="1" ht="15.75" customHeight="1">
      <c r="A173" s="346" t="s">
        <v>12</v>
      </c>
      <c r="B173" s="346"/>
      <c r="C173" s="346"/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  <c r="N173" s="346"/>
      <c r="O173" s="346"/>
      <c r="P173" s="346"/>
      <c r="Q173" s="346"/>
      <c r="R173" s="346"/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  <c r="AD173" s="346"/>
      <c r="AE173" s="346"/>
      <c r="AF173" s="346"/>
      <c r="AG173" s="2"/>
    </row>
    <row r="174" spans="1:32" s="2" customFormat="1" ht="19.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1:33" s="2" customFormat="1" ht="15.75" customHeight="1">
      <c r="A175" s="15" t="s">
        <v>99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21"/>
      <c r="AB175" s="21"/>
      <c r="AC175" s="21"/>
      <c r="AD175" s="21"/>
      <c r="AE175" s="21"/>
      <c r="AF175" s="21"/>
      <c r="AG175" s="5"/>
    </row>
    <row r="176" spans="1:32" s="5" customFormat="1" ht="19.5" customHeight="1">
      <c r="A176" s="15"/>
      <c r="B176" s="5" t="s">
        <v>13</v>
      </c>
      <c r="AA176" s="21"/>
      <c r="AB176" s="21"/>
      <c r="AC176" s="21"/>
      <c r="AD176" s="21"/>
      <c r="AE176" s="21"/>
      <c r="AF176" s="21"/>
    </row>
    <row r="177" spans="1:33" s="5" customFormat="1" ht="19.5" customHeight="1">
      <c r="A177" s="124" t="s">
        <v>19</v>
      </c>
      <c r="B177" s="125"/>
      <c r="C177" s="125"/>
      <c r="D177" s="125"/>
      <c r="E177" s="126"/>
      <c r="F177" s="362" t="s">
        <v>163</v>
      </c>
      <c r="G177" s="363"/>
      <c r="H177" s="363"/>
      <c r="I177" s="364"/>
      <c r="J177" s="362" t="s">
        <v>164</v>
      </c>
      <c r="K177" s="363"/>
      <c r="L177" s="363"/>
      <c r="M177" s="364"/>
      <c r="N177" s="362" t="s">
        <v>165</v>
      </c>
      <c r="O177" s="363"/>
      <c r="P177" s="363"/>
      <c r="Q177" s="364"/>
      <c r="R177" s="362" t="s">
        <v>166</v>
      </c>
      <c r="S177" s="363"/>
      <c r="T177" s="363"/>
      <c r="U177" s="364"/>
      <c r="V177" s="362" t="s">
        <v>167</v>
      </c>
      <c r="W177" s="363"/>
      <c r="X177" s="363"/>
      <c r="Y177" s="364"/>
      <c r="Z177" s="356" t="s">
        <v>168</v>
      </c>
      <c r="AA177" s="357"/>
      <c r="AB177" s="357"/>
      <c r="AC177" s="358"/>
      <c r="AD177" s="362" t="s">
        <v>169</v>
      </c>
      <c r="AE177" s="363"/>
      <c r="AF177" s="363"/>
      <c r="AG177" s="376"/>
    </row>
    <row r="178" spans="1:33" s="5" customFormat="1" ht="16.5" customHeight="1">
      <c r="A178" s="142" t="s">
        <v>26</v>
      </c>
      <c r="B178" s="143"/>
      <c r="C178" s="143"/>
      <c r="D178" s="143"/>
      <c r="E178" s="144"/>
      <c r="F178" s="365"/>
      <c r="G178" s="366"/>
      <c r="H178" s="366"/>
      <c r="I178" s="367"/>
      <c r="J178" s="365"/>
      <c r="K178" s="366"/>
      <c r="L178" s="366"/>
      <c r="M178" s="367"/>
      <c r="N178" s="365"/>
      <c r="O178" s="366"/>
      <c r="P178" s="366"/>
      <c r="Q178" s="367"/>
      <c r="R178" s="365"/>
      <c r="S178" s="366"/>
      <c r="T178" s="366"/>
      <c r="U178" s="367"/>
      <c r="V178" s="365"/>
      <c r="W178" s="366"/>
      <c r="X178" s="366"/>
      <c r="Y178" s="367"/>
      <c r="Z178" s="359"/>
      <c r="AA178" s="360"/>
      <c r="AB178" s="360"/>
      <c r="AC178" s="361"/>
      <c r="AD178" s="365"/>
      <c r="AE178" s="366"/>
      <c r="AF178" s="366"/>
      <c r="AG178" s="377"/>
    </row>
    <row r="179" spans="1:33" s="5" customFormat="1" ht="16.5" customHeight="1">
      <c r="A179" s="193">
        <v>24</v>
      </c>
      <c r="B179" s="194"/>
      <c r="C179" s="194"/>
      <c r="D179" s="194"/>
      <c r="E179" s="195"/>
      <c r="F179" s="520">
        <f>SUM(J179:AG179)</f>
        <v>143</v>
      </c>
      <c r="G179" s="334"/>
      <c r="H179" s="334"/>
      <c r="I179" s="334"/>
      <c r="J179" s="335">
        <v>5</v>
      </c>
      <c r="K179" s="335"/>
      <c r="L179" s="335"/>
      <c r="M179" s="335"/>
      <c r="N179" s="335">
        <v>3</v>
      </c>
      <c r="O179" s="335"/>
      <c r="P179" s="335"/>
      <c r="Q179" s="335"/>
      <c r="R179" s="335">
        <v>29</v>
      </c>
      <c r="S179" s="335"/>
      <c r="T179" s="335"/>
      <c r="U179" s="335"/>
      <c r="V179" s="335">
        <v>80</v>
      </c>
      <c r="W179" s="335"/>
      <c r="X179" s="335"/>
      <c r="Y179" s="335"/>
      <c r="Z179" s="335">
        <v>2</v>
      </c>
      <c r="AA179" s="335"/>
      <c r="AB179" s="335"/>
      <c r="AC179" s="335"/>
      <c r="AD179" s="335">
        <v>24</v>
      </c>
      <c r="AE179" s="335"/>
      <c r="AF179" s="335"/>
      <c r="AG179" s="506"/>
    </row>
    <row r="180" spans="1:33" s="5" customFormat="1" ht="19.5" customHeight="1">
      <c r="A180" s="185">
        <v>25</v>
      </c>
      <c r="B180" s="186"/>
      <c r="C180" s="186"/>
      <c r="D180" s="186"/>
      <c r="E180" s="189"/>
      <c r="F180" s="334">
        <f>IF(SUM(J180:AG180)=0,"",SUM(J180:AG180))</f>
        <v>151</v>
      </c>
      <c r="G180" s="334"/>
      <c r="H180" s="334"/>
      <c r="I180" s="334"/>
      <c r="J180" s="335">
        <v>5</v>
      </c>
      <c r="K180" s="335"/>
      <c r="L180" s="335"/>
      <c r="M180" s="335"/>
      <c r="N180" s="335">
        <v>3</v>
      </c>
      <c r="O180" s="335"/>
      <c r="P180" s="335"/>
      <c r="Q180" s="335"/>
      <c r="R180" s="335">
        <v>29</v>
      </c>
      <c r="S180" s="335"/>
      <c r="T180" s="335"/>
      <c r="U180" s="335"/>
      <c r="V180" s="335">
        <v>84</v>
      </c>
      <c r="W180" s="335"/>
      <c r="X180" s="335"/>
      <c r="Y180" s="335"/>
      <c r="Z180" s="335">
        <v>2</v>
      </c>
      <c r="AA180" s="335"/>
      <c r="AB180" s="335"/>
      <c r="AC180" s="335"/>
      <c r="AD180" s="335">
        <v>28</v>
      </c>
      <c r="AE180" s="335"/>
      <c r="AF180" s="335"/>
      <c r="AG180" s="506"/>
    </row>
    <row r="181" spans="1:33" s="51" customFormat="1" ht="19.5" customHeight="1">
      <c r="A181" s="190">
        <v>26</v>
      </c>
      <c r="B181" s="191"/>
      <c r="C181" s="191"/>
      <c r="D181" s="191"/>
      <c r="E181" s="192"/>
      <c r="F181" s="468">
        <f>IF(SUM(J181:AG181)=0,"",SUM(J181:AG181))</f>
        <v>165</v>
      </c>
      <c r="G181" s="469"/>
      <c r="H181" s="469"/>
      <c r="I181" s="469"/>
      <c r="J181" s="435">
        <v>5</v>
      </c>
      <c r="K181" s="435"/>
      <c r="L181" s="435"/>
      <c r="M181" s="435"/>
      <c r="N181" s="435">
        <v>3</v>
      </c>
      <c r="O181" s="435"/>
      <c r="P181" s="435"/>
      <c r="Q181" s="435"/>
      <c r="R181" s="435">
        <v>31</v>
      </c>
      <c r="S181" s="435"/>
      <c r="T181" s="435"/>
      <c r="U181" s="435"/>
      <c r="V181" s="435">
        <v>94</v>
      </c>
      <c r="W181" s="435"/>
      <c r="X181" s="435"/>
      <c r="Y181" s="435"/>
      <c r="Z181" s="435">
        <v>2</v>
      </c>
      <c r="AA181" s="435"/>
      <c r="AB181" s="435"/>
      <c r="AC181" s="435"/>
      <c r="AD181" s="435">
        <v>30</v>
      </c>
      <c r="AE181" s="435"/>
      <c r="AF181" s="435"/>
      <c r="AG181" s="436"/>
    </row>
    <row r="182" spans="1:33" s="5" customFormat="1" ht="19.5" customHeight="1">
      <c r="A182" s="18" t="s">
        <v>14</v>
      </c>
      <c r="AA182" s="14"/>
      <c r="AB182" s="14"/>
      <c r="AC182" s="14"/>
      <c r="AD182" s="14"/>
      <c r="AE182" s="14"/>
      <c r="AF182" s="14"/>
      <c r="AG182" s="14" t="s">
        <v>1</v>
      </c>
    </row>
    <row r="183" spans="1:33" s="72" customFormat="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s="2" customFormat="1" ht="15.75" customHeight="1">
      <c r="A184" s="15" t="s">
        <v>189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s="5" customFormat="1" ht="19.5" customHeight="1">
      <c r="A185" s="124" t="s">
        <v>19</v>
      </c>
      <c r="B185" s="125"/>
      <c r="C185" s="125"/>
      <c r="D185" s="125"/>
      <c r="E185" s="126"/>
      <c r="F185" s="465" t="s">
        <v>65</v>
      </c>
      <c r="G185" s="466"/>
      <c r="H185" s="466"/>
      <c r="I185" s="466"/>
      <c r="J185" s="466"/>
      <c r="K185" s="467"/>
      <c r="L185" s="465" t="s">
        <v>170</v>
      </c>
      <c r="M185" s="466"/>
      <c r="N185" s="466"/>
      <c r="O185" s="466"/>
      <c r="P185" s="466"/>
      <c r="Q185" s="467"/>
      <c r="R185" s="465" t="s">
        <v>66</v>
      </c>
      <c r="S185" s="466"/>
      <c r="T185" s="466"/>
      <c r="U185" s="466"/>
      <c r="V185" s="466"/>
      <c r="W185" s="467"/>
      <c r="X185" s="465" t="s">
        <v>67</v>
      </c>
      <c r="Y185" s="466"/>
      <c r="Z185" s="466"/>
      <c r="AA185" s="466"/>
      <c r="AB185" s="466"/>
      <c r="AC185" s="467"/>
      <c r="AD185" s="443" t="s">
        <v>171</v>
      </c>
      <c r="AE185" s="444"/>
      <c r="AF185" s="447" t="s">
        <v>172</v>
      </c>
      <c r="AG185" s="448"/>
    </row>
    <row r="186" spans="1:33" s="5" customFormat="1" ht="19.5" customHeight="1">
      <c r="A186" s="337"/>
      <c r="B186" s="338"/>
      <c r="C186" s="338"/>
      <c r="D186" s="338"/>
      <c r="E186" s="339"/>
      <c r="F186" s="451"/>
      <c r="G186" s="228"/>
      <c r="H186" s="228"/>
      <c r="I186" s="228"/>
      <c r="J186" s="228"/>
      <c r="K186" s="229"/>
      <c r="L186" s="451"/>
      <c r="M186" s="228"/>
      <c r="N186" s="228"/>
      <c r="O186" s="228"/>
      <c r="P186" s="228"/>
      <c r="Q186" s="229"/>
      <c r="R186" s="451"/>
      <c r="S186" s="228"/>
      <c r="T186" s="228"/>
      <c r="U186" s="228"/>
      <c r="V186" s="228"/>
      <c r="W186" s="229"/>
      <c r="X186" s="451"/>
      <c r="Y186" s="228"/>
      <c r="Z186" s="228"/>
      <c r="AA186" s="228"/>
      <c r="AB186" s="228"/>
      <c r="AC186" s="229"/>
      <c r="AD186" s="445"/>
      <c r="AE186" s="446"/>
      <c r="AF186" s="449"/>
      <c r="AG186" s="450"/>
    </row>
    <row r="187" spans="1:33" s="5" customFormat="1" ht="19.5" customHeight="1">
      <c r="A187" s="142" t="s">
        <v>26</v>
      </c>
      <c r="B187" s="143"/>
      <c r="C187" s="143"/>
      <c r="D187" s="143"/>
      <c r="E187" s="144"/>
      <c r="F187" s="291" t="s">
        <v>68</v>
      </c>
      <c r="G187" s="292"/>
      <c r="H187" s="293"/>
      <c r="I187" s="291" t="s">
        <v>69</v>
      </c>
      <c r="J187" s="292"/>
      <c r="K187" s="293"/>
      <c r="L187" s="291" t="s">
        <v>68</v>
      </c>
      <c r="M187" s="292"/>
      <c r="N187" s="293"/>
      <c r="O187" s="291" t="s">
        <v>69</v>
      </c>
      <c r="P187" s="292"/>
      <c r="Q187" s="293"/>
      <c r="R187" s="291" t="s">
        <v>68</v>
      </c>
      <c r="S187" s="292"/>
      <c r="T187" s="293"/>
      <c r="U187" s="291" t="s">
        <v>69</v>
      </c>
      <c r="V187" s="292"/>
      <c r="W187" s="293"/>
      <c r="X187" s="291" t="s">
        <v>68</v>
      </c>
      <c r="Y187" s="292"/>
      <c r="Z187" s="293"/>
      <c r="AA187" s="291" t="s">
        <v>69</v>
      </c>
      <c r="AB187" s="292"/>
      <c r="AC187" s="293"/>
      <c r="AD187" s="451" t="s">
        <v>173</v>
      </c>
      <c r="AE187" s="229"/>
      <c r="AF187" s="441" t="s">
        <v>174</v>
      </c>
      <c r="AG187" s="442"/>
    </row>
    <row r="188" spans="1:33" s="5" customFormat="1" ht="16.5" customHeight="1">
      <c r="A188" s="193">
        <v>24</v>
      </c>
      <c r="B188" s="194"/>
      <c r="C188" s="194"/>
      <c r="D188" s="194"/>
      <c r="E188" s="195"/>
      <c r="F188" s="464">
        <v>15806</v>
      </c>
      <c r="G188" s="453"/>
      <c r="H188" s="453"/>
      <c r="I188" s="453">
        <v>2805</v>
      </c>
      <c r="J188" s="453"/>
      <c r="K188" s="453"/>
      <c r="L188" s="453">
        <v>529</v>
      </c>
      <c r="M188" s="453"/>
      <c r="N188" s="453"/>
      <c r="O188" s="453">
        <v>58</v>
      </c>
      <c r="P188" s="453"/>
      <c r="Q188" s="453"/>
      <c r="R188" s="453">
        <v>12629</v>
      </c>
      <c r="S188" s="453"/>
      <c r="T188" s="453"/>
      <c r="U188" s="453">
        <v>1372</v>
      </c>
      <c r="V188" s="453"/>
      <c r="W188" s="453"/>
      <c r="X188" s="455">
        <v>61</v>
      </c>
      <c r="Y188" s="455"/>
      <c r="Z188" s="455"/>
      <c r="AA188" s="455">
        <v>5.7</v>
      </c>
      <c r="AB188" s="455"/>
      <c r="AC188" s="455"/>
      <c r="AD188" s="453">
        <v>32</v>
      </c>
      <c r="AE188" s="453"/>
      <c r="AF188" s="453">
        <v>31</v>
      </c>
      <c r="AG188" s="454"/>
    </row>
    <row r="189" spans="1:36" s="5" customFormat="1" ht="16.5" customHeight="1">
      <c r="A189" s="185">
        <v>25</v>
      </c>
      <c r="B189" s="186"/>
      <c r="C189" s="186"/>
      <c r="D189" s="186"/>
      <c r="E189" s="189"/>
      <c r="F189" s="464">
        <v>15622</v>
      </c>
      <c r="G189" s="453"/>
      <c r="H189" s="453"/>
      <c r="I189" s="453">
        <v>2935</v>
      </c>
      <c r="J189" s="453"/>
      <c r="K189" s="453"/>
      <c r="L189" s="453">
        <v>518</v>
      </c>
      <c r="M189" s="453"/>
      <c r="N189" s="453"/>
      <c r="O189" s="453">
        <v>62</v>
      </c>
      <c r="P189" s="453"/>
      <c r="Q189" s="453"/>
      <c r="R189" s="453">
        <v>12412</v>
      </c>
      <c r="S189" s="453"/>
      <c r="T189" s="453"/>
      <c r="U189" s="453">
        <v>1481</v>
      </c>
      <c r="V189" s="453"/>
      <c r="W189" s="453"/>
      <c r="X189" s="455">
        <v>60</v>
      </c>
      <c r="Y189" s="455"/>
      <c r="Z189" s="455"/>
      <c r="AA189" s="455">
        <v>6.1</v>
      </c>
      <c r="AB189" s="455"/>
      <c r="AC189" s="455"/>
      <c r="AD189" s="453">
        <v>32</v>
      </c>
      <c r="AE189" s="453"/>
      <c r="AF189" s="453">
        <v>31</v>
      </c>
      <c r="AG189" s="454"/>
      <c r="AJ189" s="39"/>
    </row>
    <row r="190" spans="1:33" s="51" customFormat="1" ht="16.5" customHeight="1">
      <c r="A190" s="190">
        <v>26</v>
      </c>
      <c r="B190" s="191"/>
      <c r="C190" s="191"/>
      <c r="D190" s="191"/>
      <c r="E190" s="192"/>
      <c r="F190" s="368">
        <v>15737</v>
      </c>
      <c r="G190" s="369"/>
      <c r="H190" s="369"/>
      <c r="I190" s="369">
        <v>2785</v>
      </c>
      <c r="J190" s="369"/>
      <c r="K190" s="369"/>
      <c r="L190" s="369">
        <f>12497/66605/365*1000000</f>
        <v>514.0508394922838</v>
      </c>
      <c r="M190" s="369"/>
      <c r="N190" s="369"/>
      <c r="O190" s="369">
        <f>1349/66605/365*1000000</f>
        <v>55.4896841221966</v>
      </c>
      <c r="P190" s="369"/>
      <c r="Q190" s="369"/>
      <c r="R190" s="369">
        <v>12497</v>
      </c>
      <c r="S190" s="369"/>
      <c r="T190" s="369"/>
      <c r="U190" s="369">
        <v>1349</v>
      </c>
      <c r="V190" s="369"/>
      <c r="W190" s="369"/>
      <c r="X190" s="452">
        <v>60.4</v>
      </c>
      <c r="Y190" s="452"/>
      <c r="Z190" s="452"/>
      <c r="AA190" s="452">
        <v>6.5</v>
      </c>
      <c r="AB190" s="452"/>
      <c r="AC190" s="452"/>
      <c r="AD190" s="369">
        <v>32</v>
      </c>
      <c r="AE190" s="369"/>
      <c r="AF190" s="369">
        <v>31</v>
      </c>
      <c r="AG190" s="509"/>
    </row>
    <row r="191" spans="26:33" s="5" customFormat="1" ht="15.75" customHeight="1">
      <c r="Z191" s="14"/>
      <c r="AA191" s="14"/>
      <c r="AB191" s="14"/>
      <c r="AC191" s="14"/>
      <c r="AD191" s="14"/>
      <c r="AE191" s="14"/>
      <c r="AF191" s="14"/>
      <c r="AG191" s="14" t="s">
        <v>15</v>
      </c>
    </row>
    <row r="192" spans="1:33" s="72" customFormat="1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="5" customFormat="1" ht="15.75" customHeight="1">
      <c r="A193" s="15" t="s">
        <v>190</v>
      </c>
    </row>
    <row r="194" spans="1:33" s="5" customFormat="1" ht="19.5" customHeight="1">
      <c r="A194" s="124" t="s">
        <v>19</v>
      </c>
      <c r="B194" s="125"/>
      <c r="C194" s="125"/>
      <c r="D194" s="125"/>
      <c r="E194" s="126"/>
      <c r="F194" s="478" t="s">
        <v>206</v>
      </c>
      <c r="G194" s="479"/>
      <c r="H194" s="479"/>
      <c r="I194" s="479"/>
      <c r="J194" s="479"/>
      <c r="K194" s="479"/>
      <c r="L194" s="479"/>
      <c r="M194" s="479"/>
      <c r="N194" s="479"/>
      <c r="O194" s="479"/>
      <c r="P194" s="479"/>
      <c r="Q194" s="480"/>
      <c r="R194" s="370" t="s">
        <v>70</v>
      </c>
      <c r="S194" s="371"/>
      <c r="T194" s="371"/>
      <c r="U194" s="371"/>
      <c r="V194" s="371"/>
      <c r="W194" s="371"/>
      <c r="X194" s="371"/>
      <c r="Y194" s="371"/>
      <c r="Z194" s="371"/>
      <c r="AA194" s="371"/>
      <c r="AB194" s="371"/>
      <c r="AC194" s="371"/>
      <c r="AD194" s="371"/>
      <c r="AE194" s="371"/>
      <c r="AF194" s="371"/>
      <c r="AG194" s="372"/>
    </row>
    <row r="195" spans="1:33" s="5" customFormat="1" ht="16.5" customHeight="1">
      <c r="A195" s="337"/>
      <c r="B195" s="338"/>
      <c r="C195" s="338"/>
      <c r="D195" s="338"/>
      <c r="E195" s="339"/>
      <c r="F195" s="441"/>
      <c r="G195" s="481"/>
      <c r="H195" s="481"/>
      <c r="I195" s="481"/>
      <c r="J195" s="481"/>
      <c r="K195" s="481"/>
      <c r="L195" s="481"/>
      <c r="M195" s="481"/>
      <c r="N195" s="481"/>
      <c r="O195" s="481"/>
      <c r="P195" s="481"/>
      <c r="Q195" s="482"/>
      <c r="R195" s="503" t="s">
        <v>175</v>
      </c>
      <c r="S195" s="504"/>
      <c r="T195" s="504"/>
      <c r="U195" s="505"/>
      <c r="V195" s="353" t="s">
        <v>71</v>
      </c>
      <c r="W195" s="354"/>
      <c r="X195" s="354"/>
      <c r="Y195" s="354"/>
      <c r="Z195" s="354"/>
      <c r="AA195" s="354"/>
      <c r="AB195" s="354"/>
      <c r="AC195" s="354"/>
      <c r="AD195" s="354"/>
      <c r="AE195" s="354"/>
      <c r="AF195" s="354"/>
      <c r="AG195" s="355"/>
    </row>
    <row r="196" spans="1:33" s="5" customFormat="1" ht="16.5" customHeight="1">
      <c r="A196" s="142" t="s">
        <v>26</v>
      </c>
      <c r="B196" s="143"/>
      <c r="C196" s="143"/>
      <c r="D196" s="143"/>
      <c r="E196" s="144"/>
      <c r="F196" s="460" t="s">
        <v>72</v>
      </c>
      <c r="G196" s="461"/>
      <c r="H196" s="462"/>
      <c r="I196" s="460" t="s">
        <v>73</v>
      </c>
      <c r="J196" s="461"/>
      <c r="K196" s="461"/>
      <c r="L196" s="462"/>
      <c r="M196" s="460" t="s">
        <v>74</v>
      </c>
      <c r="N196" s="461"/>
      <c r="O196" s="461"/>
      <c r="P196" s="461"/>
      <c r="Q196" s="462"/>
      <c r="R196" s="441"/>
      <c r="S196" s="481"/>
      <c r="T196" s="481"/>
      <c r="U196" s="482"/>
      <c r="V196" s="456" t="s">
        <v>176</v>
      </c>
      <c r="W196" s="457"/>
      <c r="X196" s="457"/>
      <c r="Y196" s="459"/>
      <c r="Z196" s="456" t="s">
        <v>177</v>
      </c>
      <c r="AA196" s="457"/>
      <c r="AB196" s="457"/>
      <c r="AC196" s="459"/>
      <c r="AD196" s="456" t="s">
        <v>75</v>
      </c>
      <c r="AE196" s="457"/>
      <c r="AF196" s="457"/>
      <c r="AG196" s="458"/>
    </row>
    <row r="197" spans="1:33" s="71" customFormat="1" ht="16.5" customHeight="1">
      <c r="A197" s="193">
        <v>24</v>
      </c>
      <c r="B197" s="194"/>
      <c r="C197" s="194"/>
      <c r="D197" s="194"/>
      <c r="E197" s="195"/>
      <c r="F197" s="336">
        <v>11</v>
      </c>
      <c r="G197" s="240"/>
      <c r="H197" s="240"/>
      <c r="I197" s="345" t="s">
        <v>211</v>
      </c>
      <c r="J197" s="345"/>
      <c r="K197" s="345"/>
      <c r="L197" s="345"/>
      <c r="M197" s="240">
        <v>8</v>
      </c>
      <c r="N197" s="240"/>
      <c r="O197" s="240"/>
      <c r="P197" s="240"/>
      <c r="Q197" s="240"/>
      <c r="R197" s="240">
        <v>80</v>
      </c>
      <c r="S197" s="240"/>
      <c r="T197" s="240"/>
      <c r="U197" s="240"/>
      <c r="V197" s="240">
        <v>2165</v>
      </c>
      <c r="W197" s="240"/>
      <c r="X197" s="240"/>
      <c r="Y197" s="240"/>
      <c r="Z197" s="240">
        <v>101</v>
      </c>
      <c r="AA197" s="240"/>
      <c r="AB197" s="240"/>
      <c r="AC197" s="240"/>
      <c r="AD197" s="240">
        <v>47</v>
      </c>
      <c r="AE197" s="240"/>
      <c r="AF197" s="240"/>
      <c r="AG197" s="241"/>
    </row>
    <row r="198" spans="1:33" s="51" customFormat="1" ht="16.5" customHeight="1">
      <c r="A198" s="185">
        <v>25</v>
      </c>
      <c r="B198" s="186"/>
      <c r="C198" s="186"/>
      <c r="D198" s="186"/>
      <c r="E198" s="189"/>
      <c r="F198" s="336">
        <v>4</v>
      </c>
      <c r="G198" s="240"/>
      <c r="H198" s="240"/>
      <c r="I198" s="345" t="s">
        <v>211</v>
      </c>
      <c r="J198" s="345"/>
      <c r="K198" s="345"/>
      <c r="L198" s="345"/>
      <c r="M198" s="240">
        <v>9</v>
      </c>
      <c r="N198" s="240"/>
      <c r="O198" s="240"/>
      <c r="P198" s="240"/>
      <c r="Q198" s="240"/>
      <c r="R198" s="240">
        <v>81</v>
      </c>
      <c r="S198" s="240"/>
      <c r="T198" s="240"/>
      <c r="U198" s="240"/>
      <c r="V198" s="240">
        <v>2097</v>
      </c>
      <c r="W198" s="240"/>
      <c r="X198" s="240"/>
      <c r="Y198" s="240"/>
      <c r="Z198" s="240">
        <v>118</v>
      </c>
      <c r="AA198" s="240"/>
      <c r="AB198" s="240"/>
      <c r="AC198" s="240"/>
      <c r="AD198" s="240">
        <v>48</v>
      </c>
      <c r="AE198" s="240"/>
      <c r="AF198" s="240"/>
      <c r="AG198" s="241"/>
    </row>
    <row r="199" spans="1:33" s="5" customFormat="1" ht="15.75" customHeight="1">
      <c r="A199" s="190">
        <v>26</v>
      </c>
      <c r="B199" s="191"/>
      <c r="C199" s="191"/>
      <c r="D199" s="191"/>
      <c r="E199" s="192"/>
      <c r="F199" s="289">
        <v>14</v>
      </c>
      <c r="G199" s="248"/>
      <c r="H199" s="248"/>
      <c r="I199" s="463" t="s">
        <v>193</v>
      </c>
      <c r="J199" s="463"/>
      <c r="K199" s="463"/>
      <c r="L199" s="463"/>
      <c r="M199" s="248">
        <v>4</v>
      </c>
      <c r="N199" s="248"/>
      <c r="O199" s="248"/>
      <c r="P199" s="248"/>
      <c r="Q199" s="248"/>
      <c r="R199" s="248">
        <v>80</v>
      </c>
      <c r="S199" s="248"/>
      <c r="T199" s="248"/>
      <c r="U199" s="248"/>
      <c r="V199" s="248">
        <v>2094</v>
      </c>
      <c r="W199" s="248"/>
      <c r="X199" s="248"/>
      <c r="Y199" s="248"/>
      <c r="Z199" s="248">
        <v>106</v>
      </c>
      <c r="AA199" s="248"/>
      <c r="AB199" s="248"/>
      <c r="AC199" s="248"/>
      <c r="AD199" s="248">
        <v>50</v>
      </c>
      <c r="AE199" s="248"/>
      <c r="AF199" s="248"/>
      <c r="AG199" s="249"/>
    </row>
    <row r="200" spans="1:33" s="72" customFormat="1" ht="15.75" customHeight="1">
      <c r="A200" s="24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4"/>
      <c r="AA200" s="14"/>
      <c r="AB200" s="14"/>
      <c r="AC200" s="14"/>
      <c r="AD200" s="14"/>
      <c r="AE200" s="14"/>
      <c r="AF200" s="14"/>
      <c r="AG200" s="14" t="s">
        <v>15</v>
      </c>
    </row>
    <row r="201" spans="1:33" s="2" customFormat="1" ht="13.5" customHeight="1">
      <c r="A201" s="24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4"/>
      <c r="AA201" s="14"/>
      <c r="AB201" s="14"/>
      <c r="AC201" s="14"/>
      <c r="AD201" s="14"/>
      <c r="AE201" s="14"/>
      <c r="AF201" s="14"/>
      <c r="AG201" s="14"/>
    </row>
    <row r="202" spans="1:33" s="2" customFormat="1" ht="15.75" customHeight="1">
      <c r="A202" s="15" t="s">
        <v>191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16"/>
      <c r="AF202" s="16"/>
      <c r="AG202" s="7" t="s">
        <v>16</v>
      </c>
    </row>
    <row r="203" spans="1:33" s="2" customFormat="1" ht="19.5" customHeight="1">
      <c r="A203" s="124" t="s">
        <v>19</v>
      </c>
      <c r="B203" s="125"/>
      <c r="C203" s="125"/>
      <c r="D203" s="125"/>
      <c r="E203" s="126"/>
      <c r="F203" s="341" t="s">
        <v>178</v>
      </c>
      <c r="G203" s="342"/>
      <c r="H203" s="342"/>
      <c r="I203" s="342"/>
      <c r="J203" s="342"/>
      <c r="K203" s="342"/>
      <c r="L203" s="343"/>
      <c r="M203" s="341" t="s">
        <v>179</v>
      </c>
      <c r="N203" s="342"/>
      <c r="O203" s="342"/>
      <c r="P203" s="342"/>
      <c r="Q203" s="342"/>
      <c r="R203" s="342"/>
      <c r="S203" s="343"/>
      <c r="T203" s="341" t="s">
        <v>76</v>
      </c>
      <c r="U203" s="342"/>
      <c r="V203" s="342"/>
      <c r="W203" s="342"/>
      <c r="X203" s="342"/>
      <c r="Y203" s="342"/>
      <c r="Z203" s="343"/>
      <c r="AA203" s="341" t="s">
        <v>77</v>
      </c>
      <c r="AB203" s="342"/>
      <c r="AC203" s="342"/>
      <c r="AD203" s="342"/>
      <c r="AE203" s="342"/>
      <c r="AF203" s="342"/>
      <c r="AG203" s="483"/>
    </row>
    <row r="204" spans="1:33" s="2" customFormat="1" ht="16.5" customHeight="1">
      <c r="A204" s="142" t="s">
        <v>26</v>
      </c>
      <c r="B204" s="143"/>
      <c r="C204" s="143"/>
      <c r="D204" s="143"/>
      <c r="E204" s="144"/>
      <c r="F204" s="331"/>
      <c r="G204" s="332"/>
      <c r="H204" s="332"/>
      <c r="I204" s="332"/>
      <c r="J204" s="332"/>
      <c r="K204" s="332"/>
      <c r="L204" s="333"/>
      <c r="M204" s="331"/>
      <c r="N204" s="332"/>
      <c r="O204" s="332"/>
      <c r="P204" s="332"/>
      <c r="Q204" s="332"/>
      <c r="R204" s="332"/>
      <c r="S204" s="333"/>
      <c r="T204" s="331"/>
      <c r="U204" s="332"/>
      <c r="V204" s="332"/>
      <c r="W204" s="332"/>
      <c r="X204" s="332"/>
      <c r="Y204" s="332"/>
      <c r="Z204" s="333"/>
      <c r="AA204" s="331"/>
      <c r="AB204" s="332"/>
      <c r="AC204" s="332"/>
      <c r="AD204" s="332"/>
      <c r="AE204" s="332"/>
      <c r="AF204" s="332"/>
      <c r="AG204" s="484"/>
    </row>
    <row r="205" spans="1:33" s="2" customFormat="1" ht="16.5" customHeight="1">
      <c r="A205" s="193">
        <v>24</v>
      </c>
      <c r="B205" s="194"/>
      <c r="C205" s="194"/>
      <c r="D205" s="194"/>
      <c r="E205" s="195"/>
      <c r="F205" s="336">
        <v>3621</v>
      </c>
      <c r="G205" s="240"/>
      <c r="H205" s="240"/>
      <c r="I205" s="240"/>
      <c r="J205" s="344">
        <v>9.9</v>
      </c>
      <c r="K205" s="344"/>
      <c r="L205" s="344"/>
      <c r="M205" s="240">
        <v>1928</v>
      </c>
      <c r="N205" s="240"/>
      <c r="O205" s="240"/>
      <c r="P205" s="240"/>
      <c r="Q205" s="344">
        <v>5.3</v>
      </c>
      <c r="R205" s="344"/>
      <c r="S205" s="344"/>
      <c r="T205" s="240">
        <v>1384</v>
      </c>
      <c r="U205" s="240"/>
      <c r="V205" s="240"/>
      <c r="W205" s="240"/>
      <c r="X205" s="344">
        <v>3.8</v>
      </c>
      <c r="Y205" s="344"/>
      <c r="Z205" s="344"/>
      <c r="AA205" s="240">
        <v>309</v>
      </c>
      <c r="AB205" s="240"/>
      <c r="AC205" s="240"/>
      <c r="AD205" s="240"/>
      <c r="AE205" s="344">
        <v>0.8</v>
      </c>
      <c r="AF205" s="344"/>
      <c r="AG205" s="485"/>
    </row>
    <row r="206" spans="1:33" s="2" customFormat="1" ht="15.75" customHeight="1">
      <c r="A206" s="185">
        <v>25</v>
      </c>
      <c r="B206" s="186"/>
      <c r="C206" s="186"/>
      <c r="D206" s="186"/>
      <c r="E206" s="189"/>
      <c r="F206" s="336">
        <v>3331</v>
      </c>
      <c r="G206" s="240"/>
      <c r="H206" s="240"/>
      <c r="I206" s="240"/>
      <c r="J206" s="344">
        <v>9.1</v>
      </c>
      <c r="K206" s="344"/>
      <c r="L206" s="344"/>
      <c r="M206" s="240">
        <v>1794</v>
      </c>
      <c r="N206" s="240"/>
      <c r="O206" s="240"/>
      <c r="P206" s="240"/>
      <c r="Q206" s="344">
        <v>4.9</v>
      </c>
      <c r="R206" s="344"/>
      <c r="S206" s="344"/>
      <c r="T206" s="240">
        <v>1227</v>
      </c>
      <c r="U206" s="240"/>
      <c r="V206" s="240"/>
      <c r="W206" s="240"/>
      <c r="X206" s="344">
        <v>3.4</v>
      </c>
      <c r="Y206" s="344"/>
      <c r="Z206" s="344"/>
      <c r="AA206" s="240">
        <v>310</v>
      </c>
      <c r="AB206" s="240"/>
      <c r="AC206" s="240"/>
      <c r="AD206" s="240"/>
      <c r="AE206" s="344">
        <v>0.8</v>
      </c>
      <c r="AF206" s="344"/>
      <c r="AG206" s="485"/>
    </row>
    <row r="207" spans="1:33" s="2" customFormat="1" ht="15.75" customHeight="1">
      <c r="A207" s="190">
        <v>26</v>
      </c>
      <c r="B207" s="191"/>
      <c r="C207" s="191"/>
      <c r="D207" s="191"/>
      <c r="E207" s="192"/>
      <c r="F207" s="289">
        <f>SUM(M207,T207,AA207)</f>
        <v>3437</v>
      </c>
      <c r="G207" s="248"/>
      <c r="H207" s="248"/>
      <c r="I207" s="248"/>
      <c r="J207" s="494">
        <f>SUM(Q207,X207,AE207)</f>
        <v>9.399999999999999</v>
      </c>
      <c r="K207" s="494"/>
      <c r="L207" s="494"/>
      <c r="M207" s="248">
        <v>1751</v>
      </c>
      <c r="N207" s="248"/>
      <c r="O207" s="248"/>
      <c r="P207" s="248"/>
      <c r="Q207" s="494">
        <f>ROUND(M207/365,1)</f>
        <v>4.8</v>
      </c>
      <c r="R207" s="494"/>
      <c r="S207" s="494"/>
      <c r="T207" s="248">
        <v>1421</v>
      </c>
      <c r="U207" s="248"/>
      <c r="V207" s="248"/>
      <c r="W207" s="248"/>
      <c r="X207" s="494">
        <f>ROUND(T207/365,1)</f>
        <v>3.9</v>
      </c>
      <c r="Y207" s="494"/>
      <c r="Z207" s="494"/>
      <c r="AA207" s="248">
        <v>265</v>
      </c>
      <c r="AB207" s="248"/>
      <c r="AC207" s="248"/>
      <c r="AD207" s="248"/>
      <c r="AE207" s="494">
        <f>ROUND(AA207/365,1)</f>
        <v>0.7</v>
      </c>
      <c r="AF207" s="494"/>
      <c r="AG207" s="495"/>
    </row>
    <row r="208" spans="1:33" ht="15.75" customHeight="1">
      <c r="A208" s="24" t="s">
        <v>17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14"/>
      <c r="AE208" s="14"/>
      <c r="AF208" s="14"/>
      <c r="AG208" s="14" t="s">
        <v>15</v>
      </c>
    </row>
    <row r="209" spans="1:33" ht="13.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</row>
    <row r="210" spans="1:33" ht="15.75" customHeight="1">
      <c r="A210" s="56" t="s">
        <v>192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53"/>
      <c r="AG210" s="57" t="s">
        <v>18</v>
      </c>
    </row>
    <row r="211" spans="1:33" ht="19.5" customHeight="1">
      <c r="A211" s="198" t="s">
        <v>19</v>
      </c>
      <c r="B211" s="199"/>
      <c r="C211" s="199"/>
      <c r="D211" s="199"/>
      <c r="E211" s="199"/>
      <c r="F211" s="200"/>
      <c r="G211" s="521" t="s">
        <v>180</v>
      </c>
      <c r="H211" s="522"/>
      <c r="I211" s="522"/>
      <c r="J211" s="522"/>
      <c r="K211" s="523"/>
      <c r="L211" s="486" t="s">
        <v>181</v>
      </c>
      <c r="M211" s="487"/>
      <c r="N211" s="486" t="s">
        <v>182</v>
      </c>
      <c r="O211" s="487"/>
      <c r="P211" s="486" t="s">
        <v>183</v>
      </c>
      <c r="Q211" s="487"/>
      <c r="R211" s="486" t="s">
        <v>184</v>
      </c>
      <c r="S211" s="487"/>
      <c r="T211" s="486" t="s">
        <v>185</v>
      </c>
      <c r="U211" s="490"/>
      <c r="V211" s="487"/>
      <c r="W211" s="486" t="s">
        <v>186</v>
      </c>
      <c r="X211" s="487"/>
      <c r="Y211" s="486" t="s">
        <v>187</v>
      </c>
      <c r="Z211" s="487"/>
      <c r="AA211" s="486" t="s">
        <v>188</v>
      </c>
      <c r="AB211" s="487"/>
      <c r="AC211" s="486" t="s">
        <v>25</v>
      </c>
      <c r="AD211" s="490"/>
      <c r="AE211" s="490"/>
      <c r="AF211" s="490"/>
      <c r="AG211" s="491"/>
    </row>
    <row r="212" spans="1:33" ht="15.75" customHeight="1">
      <c r="A212" s="196" t="s">
        <v>26</v>
      </c>
      <c r="B212" s="197"/>
      <c r="C212" s="197"/>
      <c r="D212" s="197"/>
      <c r="E212" s="197"/>
      <c r="F212" s="54"/>
      <c r="G212" s="524"/>
      <c r="H212" s="525"/>
      <c r="I212" s="525"/>
      <c r="J212" s="525"/>
      <c r="K212" s="526"/>
      <c r="L212" s="488"/>
      <c r="M212" s="489"/>
      <c r="N212" s="488"/>
      <c r="O212" s="489"/>
      <c r="P212" s="488"/>
      <c r="Q212" s="489"/>
      <c r="R212" s="488"/>
      <c r="S212" s="489"/>
      <c r="T212" s="488"/>
      <c r="U212" s="492"/>
      <c r="V212" s="489"/>
      <c r="W212" s="488"/>
      <c r="X212" s="489"/>
      <c r="Y212" s="488"/>
      <c r="Z212" s="489"/>
      <c r="AA212" s="488"/>
      <c r="AB212" s="489"/>
      <c r="AC212" s="488"/>
      <c r="AD212" s="492"/>
      <c r="AE212" s="492"/>
      <c r="AF212" s="492"/>
      <c r="AG212" s="493"/>
    </row>
    <row r="213" spans="1:33" ht="15.75" customHeight="1">
      <c r="A213" s="193">
        <v>24</v>
      </c>
      <c r="B213" s="194"/>
      <c r="C213" s="194"/>
      <c r="D213" s="194"/>
      <c r="E213" s="194"/>
      <c r="F213" s="73"/>
      <c r="G213" s="527">
        <f>SUM(L213:AG213)</f>
        <v>141</v>
      </c>
      <c r="H213" s="528"/>
      <c r="I213" s="528"/>
      <c r="J213" s="528"/>
      <c r="K213" s="528"/>
      <c r="L213" s="499">
        <v>18</v>
      </c>
      <c r="M213" s="499"/>
      <c r="N213" s="502">
        <v>5</v>
      </c>
      <c r="O213" s="502"/>
      <c r="P213" s="502" t="s">
        <v>88</v>
      </c>
      <c r="Q213" s="502"/>
      <c r="R213" s="502">
        <v>8</v>
      </c>
      <c r="S213" s="502"/>
      <c r="T213" s="502" t="s">
        <v>88</v>
      </c>
      <c r="U213" s="502"/>
      <c r="V213" s="502"/>
      <c r="W213" s="502">
        <v>4</v>
      </c>
      <c r="X213" s="502"/>
      <c r="Y213" s="532">
        <v>2</v>
      </c>
      <c r="Z213" s="532"/>
      <c r="AA213" s="502">
        <v>56</v>
      </c>
      <c r="AB213" s="502"/>
      <c r="AC213" s="499">
        <v>48</v>
      </c>
      <c r="AD213" s="499"/>
      <c r="AE213" s="499"/>
      <c r="AF213" s="499"/>
      <c r="AG213" s="325"/>
    </row>
    <row r="214" spans="1:33" ht="19.5" customHeight="1">
      <c r="A214" s="185">
        <v>25</v>
      </c>
      <c r="B214" s="186"/>
      <c r="C214" s="186"/>
      <c r="D214" s="186"/>
      <c r="E214" s="186"/>
      <c r="F214" s="74"/>
      <c r="G214" s="500">
        <f>SUM(L214:AG214)</f>
        <v>138</v>
      </c>
      <c r="H214" s="501"/>
      <c r="I214" s="501"/>
      <c r="J214" s="501"/>
      <c r="K214" s="501"/>
      <c r="L214" s="499">
        <v>15</v>
      </c>
      <c r="M214" s="499"/>
      <c r="N214" s="499">
        <v>5</v>
      </c>
      <c r="O214" s="499"/>
      <c r="P214" s="499" t="s">
        <v>88</v>
      </c>
      <c r="Q214" s="499"/>
      <c r="R214" s="499">
        <v>7</v>
      </c>
      <c r="S214" s="499"/>
      <c r="T214" s="499" t="s">
        <v>88</v>
      </c>
      <c r="U214" s="499"/>
      <c r="V214" s="499"/>
      <c r="W214" s="499">
        <v>2</v>
      </c>
      <c r="X214" s="499"/>
      <c r="Y214" s="531" t="s">
        <v>88</v>
      </c>
      <c r="Z214" s="531"/>
      <c r="AA214" s="499">
        <v>51</v>
      </c>
      <c r="AB214" s="499"/>
      <c r="AC214" s="499">
        <v>58</v>
      </c>
      <c r="AD214" s="499"/>
      <c r="AE214" s="499"/>
      <c r="AF214" s="499"/>
      <c r="AG214" s="325"/>
    </row>
    <row r="215" spans="1:33" ht="19.5" customHeight="1">
      <c r="A215" s="187">
        <v>26</v>
      </c>
      <c r="B215" s="188"/>
      <c r="C215" s="188"/>
      <c r="D215" s="188"/>
      <c r="E215" s="188"/>
      <c r="F215" s="55"/>
      <c r="G215" s="496">
        <f>SUM(L215:AG215)</f>
        <v>156</v>
      </c>
      <c r="H215" s="497"/>
      <c r="I215" s="497"/>
      <c r="J215" s="497"/>
      <c r="K215" s="497"/>
      <c r="L215" s="498">
        <v>11</v>
      </c>
      <c r="M215" s="498"/>
      <c r="N215" s="498">
        <v>2</v>
      </c>
      <c r="O215" s="498"/>
      <c r="P215" s="498" t="s">
        <v>193</v>
      </c>
      <c r="Q215" s="498"/>
      <c r="R215" s="498">
        <v>10</v>
      </c>
      <c r="S215" s="498"/>
      <c r="T215" s="530">
        <v>1</v>
      </c>
      <c r="U215" s="530"/>
      <c r="V215" s="530"/>
      <c r="W215" s="498">
        <v>2</v>
      </c>
      <c r="X215" s="498"/>
      <c r="Y215" s="530" t="s">
        <v>193</v>
      </c>
      <c r="Z215" s="530"/>
      <c r="AA215" s="498">
        <v>65</v>
      </c>
      <c r="AB215" s="498"/>
      <c r="AC215" s="498">
        <v>65</v>
      </c>
      <c r="AD215" s="498"/>
      <c r="AE215" s="498"/>
      <c r="AF215" s="498"/>
      <c r="AG215" s="529"/>
    </row>
    <row r="216" spans="1:33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48"/>
      <c r="AB216" s="48"/>
      <c r="AC216" s="48"/>
      <c r="AD216" s="48"/>
      <c r="AE216" s="48"/>
      <c r="AF216" s="48"/>
      <c r="AG216" s="48" t="s">
        <v>11</v>
      </c>
    </row>
    <row r="217" ht="13.5" customHeight="1"/>
  </sheetData>
  <sheetProtection/>
  <protectedRanges>
    <protectedRange sqref="F170:AG170" name="範囲1"/>
    <protectedRange sqref="L215:AG215" name="範囲1_1"/>
    <protectedRange sqref="H18:AG18" name="範囲1_2"/>
    <protectedRange sqref="F26:S26 AA26" name="範囲1_6"/>
    <protectedRange sqref="Y33:AD40" name="範囲1_7"/>
    <protectedRange sqref="Z79:AG83" name="範囲1_8"/>
    <protectedRange sqref="AA130:AG146" name="範囲1_9"/>
    <protectedRange sqref="F154:AG154" name="範囲1_10"/>
    <protectedRange sqref="F162:AG162" name="範囲1_11"/>
    <protectedRange sqref="F190:AG190" name="範囲1_3"/>
    <protectedRange sqref="F199:H199 M199:AG199" name="範囲1_4"/>
    <protectedRange sqref="F207:AG207" name="範囲1_13"/>
  </protectedRanges>
  <mergeCells count="859">
    <mergeCell ref="B82:H82"/>
    <mergeCell ref="AA214:AB214"/>
    <mergeCell ref="AC214:AG214"/>
    <mergeCell ref="AC215:AG215"/>
    <mergeCell ref="R215:S215"/>
    <mergeCell ref="T215:V215"/>
    <mergeCell ref="W215:X215"/>
    <mergeCell ref="Y215:Z215"/>
    <mergeCell ref="AA215:AB215"/>
    <mergeCell ref="T214:V214"/>
    <mergeCell ref="Y214:Z214"/>
    <mergeCell ref="J207:L207"/>
    <mergeCell ref="P211:Q212"/>
    <mergeCell ref="G211:K212"/>
    <mergeCell ref="L211:M212"/>
    <mergeCell ref="Q207:S207"/>
    <mergeCell ref="M207:P207"/>
    <mergeCell ref="R211:S212"/>
    <mergeCell ref="G213:K213"/>
    <mergeCell ref="L213:M213"/>
    <mergeCell ref="F158:L159"/>
    <mergeCell ref="A158:E158"/>
    <mergeCell ref="L188:N188"/>
    <mergeCell ref="L190:N190"/>
    <mergeCell ref="L189:N189"/>
    <mergeCell ref="A159:E159"/>
    <mergeCell ref="M158:S159"/>
    <mergeCell ref="F189:H189"/>
    <mergeCell ref="F177:I178"/>
    <mergeCell ref="F179:I179"/>
    <mergeCell ref="J68:Q68"/>
    <mergeCell ref="Z72:AG72"/>
    <mergeCell ref="Z76:AG76"/>
    <mergeCell ref="AA129:AG129"/>
    <mergeCell ref="J70:Q70"/>
    <mergeCell ref="Z73:AG73"/>
    <mergeCell ref="Z70:AG70"/>
    <mergeCell ref="AD86:AG86"/>
    <mergeCell ref="R74:Y74"/>
    <mergeCell ref="J72:Q72"/>
    <mergeCell ref="AA141:AG141"/>
    <mergeCell ref="M139:S139"/>
    <mergeCell ref="M145:S145"/>
    <mergeCell ref="AA143:AG143"/>
    <mergeCell ref="AB92:AC92"/>
    <mergeCell ref="M140:S140"/>
    <mergeCell ref="AD92:AE92"/>
    <mergeCell ref="AF92:AG92"/>
    <mergeCell ref="M99:S100"/>
    <mergeCell ref="T104:Z104"/>
    <mergeCell ref="A151:E151"/>
    <mergeCell ref="R71:Y71"/>
    <mergeCell ref="R72:Y72"/>
    <mergeCell ref="J69:Q69"/>
    <mergeCell ref="Z68:AG68"/>
    <mergeCell ref="R68:Y68"/>
    <mergeCell ref="AA151:AG151"/>
    <mergeCell ref="Z74:AG74"/>
    <mergeCell ref="M141:S141"/>
    <mergeCell ref="R75:Y75"/>
    <mergeCell ref="E142:L142"/>
    <mergeCell ref="AF190:AG190"/>
    <mergeCell ref="AF188:AG188"/>
    <mergeCell ref="M136:S136"/>
    <mergeCell ref="R187:T187"/>
    <mergeCell ref="M154:S154"/>
    <mergeCell ref="T154:Z154"/>
    <mergeCell ref="A155:V155"/>
    <mergeCell ref="F151:L151"/>
    <mergeCell ref="M151:S151"/>
    <mergeCell ref="T151:Z151"/>
    <mergeCell ref="T150:AG150"/>
    <mergeCell ref="T141:Z141"/>
    <mergeCell ref="T144:Z144"/>
    <mergeCell ref="AA134:AG134"/>
    <mergeCell ref="T143:Z143"/>
    <mergeCell ref="AA144:AG144"/>
    <mergeCell ref="AA140:AG140"/>
    <mergeCell ref="T136:Z136"/>
    <mergeCell ref="AA142:AG142"/>
    <mergeCell ref="R179:U179"/>
    <mergeCell ref="U187:W187"/>
    <mergeCell ref="X185:AC186"/>
    <mergeCell ref="AA187:AC187"/>
    <mergeCell ref="AD179:AG179"/>
    <mergeCell ref="R185:W186"/>
    <mergeCell ref="R181:U181"/>
    <mergeCell ref="R177:U178"/>
    <mergeCell ref="Z181:AC181"/>
    <mergeCell ref="AA188:AC188"/>
    <mergeCell ref="X188:Z188"/>
    <mergeCell ref="R198:U198"/>
    <mergeCell ref="V198:Y198"/>
    <mergeCell ref="R195:U196"/>
    <mergeCell ref="U188:W188"/>
    <mergeCell ref="R190:T190"/>
    <mergeCell ref="V179:Y179"/>
    <mergeCell ref="AE206:AG206"/>
    <mergeCell ref="Y213:Z213"/>
    <mergeCell ref="R213:S213"/>
    <mergeCell ref="T213:V213"/>
    <mergeCell ref="N211:O212"/>
    <mergeCell ref="AC213:AG213"/>
    <mergeCell ref="T211:V212"/>
    <mergeCell ref="X207:Z207"/>
    <mergeCell ref="Y211:Z212"/>
    <mergeCell ref="W213:X213"/>
    <mergeCell ref="AA213:AB213"/>
    <mergeCell ref="N213:O213"/>
    <mergeCell ref="P213:Q213"/>
    <mergeCell ref="G215:K215"/>
    <mergeCell ref="L215:M215"/>
    <mergeCell ref="P215:Q215"/>
    <mergeCell ref="W214:X214"/>
    <mergeCell ref="N215:O215"/>
    <mergeCell ref="G214:K214"/>
    <mergeCell ref="L214:M214"/>
    <mergeCell ref="N214:O214"/>
    <mergeCell ref="P214:Q214"/>
    <mergeCell ref="R214:S214"/>
    <mergeCell ref="AA205:AD205"/>
    <mergeCell ref="AD199:AG199"/>
    <mergeCell ref="T206:W206"/>
    <mergeCell ref="AA211:AB212"/>
    <mergeCell ref="AC211:AG212"/>
    <mergeCell ref="AA206:AD206"/>
    <mergeCell ref="AA207:AD207"/>
    <mergeCell ref="AE207:AG207"/>
    <mergeCell ref="W211:X212"/>
    <mergeCell ref="T207:W207"/>
    <mergeCell ref="AD198:AG198"/>
    <mergeCell ref="AA203:AG204"/>
    <mergeCell ref="Z199:AC199"/>
    <mergeCell ref="Z198:AC198"/>
    <mergeCell ref="T203:Z204"/>
    <mergeCell ref="X205:Z205"/>
    <mergeCell ref="R199:U199"/>
    <mergeCell ref="Q205:S205"/>
    <mergeCell ref="M199:Q199"/>
    <mergeCell ref="AE205:AG205"/>
    <mergeCell ref="M206:P206"/>
    <mergeCell ref="M203:S204"/>
    <mergeCell ref="V199:Y199"/>
    <mergeCell ref="X189:Z189"/>
    <mergeCell ref="T205:W205"/>
    <mergeCell ref="X206:Z206"/>
    <mergeCell ref="F194:Q195"/>
    <mergeCell ref="R197:U197"/>
    <mergeCell ref="M196:Q196"/>
    <mergeCell ref="M205:P205"/>
    <mergeCell ref="I189:K189"/>
    <mergeCell ref="I188:K188"/>
    <mergeCell ref="J179:M179"/>
    <mergeCell ref="N180:Q180"/>
    <mergeCell ref="J181:M181"/>
    <mergeCell ref="N181:Q181"/>
    <mergeCell ref="O187:Q187"/>
    <mergeCell ref="J205:L205"/>
    <mergeCell ref="I196:L196"/>
    <mergeCell ref="I187:K187"/>
    <mergeCell ref="L185:Q186"/>
    <mergeCell ref="M160:S160"/>
    <mergeCell ref="F162:L162"/>
    <mergeCell ref="F166:S167"/>
    <mergeCell ref="F168:L168"/>
    <mergeCell ref="M168:S168"/>
    <mergeCell ref="F160:L160"/>
    <mergeCell ref="F161:L161"/>
    <mergeCell ref="A188:E188"/>
    <mergeCell ref="F188:H188"/>
    <mergeCell ref="M197:Q197"/>
    <mergeCell ref="A181:E181"/>
    <mergeCell ref="F185:K186"/>
    <mergeCell ref="F181:I181"/>
    <mergeCell ref="F187:H187"/>
    <mergeCell ref="F169:L169"/>
    <mergeCell ref="O188:Q188"/>
    <mergeCell ref="A197:E197"/>
    <mergeCell ref="A204:E204"/>
    <mergeCell ref="F196:H196"/>
    <mergeCell ref="I190:K190"/>
    <mergeCell ref="I197:L197"/>
    <mergeCell ref="F197:H197"/>
    <mergeCell ref="A203:E203"/>
    <mergeCell ref="F199:H199"/>
    <mergeCell ref="I199:L199"/>
    <mergeCell ref="F198:H198"/>
    <mergeCell ref="AF189:AG189"/>
    <mergeCell ref="U189:W189"/>
    <mergeCell ref="AA189:AC189"/>
    <mergeCell ref="AA190:AC190"/>
    <mergeCell ref="AD197:AG197"/>
    <mergeCell ref="AD196:AG196"/>
    <mergeCell ref="Z196:AC196"/>
    <mergeCell ref="V196:Y196"/>
    <mergeCell ref="V197:Y197"/>
    <mergeCell ref="Z197:AC197"/>
    <mergeCell ref="N177:Q178"/>
    <mergeCell ref="N179:Q179"/>
    <mergeCell ref="X190:Z190"/>
    <mergeCell ref="R188:T188"/>
    <mergeCell ref="R189:T189"/>
    <mergeCell ref="AD188:AE188"/>
    <mergeCell ref="AD189:AE189"/>
    <mergeCell ref="O189:Q189"/>
    <mergeCell ref="O190:Q190"/>
    <mergeCell ref="AD190:AE190"/>
    <mergeCell ref="Z179:AC179"/>
    <mergeCell ref="Z180:AC180"/>
    <mergeCell ref="V180:Y180"/>
    <mergeCell ref="AF187:AG187"/>
    <mergeCell ref="AD185:AE186"/>
    <mergeCell ref="AF185:AG186"/>
    <mergeCell ref="AD187:AE187"/>
    <mergeCell ref="X187:Z187"/>
    <mergeCell ref="AD180:AG180"/>
    <mergeCell ref="J71:Q71"/>
    <mergeCell ref="Z69:AG69"/>
    <mergeCell ref="AA139:AG139"/>
    <mergeCell ref="T140:Z140"/>
    <mergeCell ref="T101:Z101"/>
    <mergeCell ref="AD181:AG181"/>
    <mergeCell ref="R180:U180"/>
    <mergeCell ref="V181:Y181"/>
    <mergeCell ref="M161:S161"/>
    <mergeCell ref="M169:S169"/>
    <mergeCell ref="R69:Y69"/>
    <mergeCell ref="T137:Z137"/>
    <mergeCell ref="T139:Z139"/>
    <mergeCell ref="V87:W89"/>
    <mergeCell ref="X87:Y89"/>
    <mergeCell ref="R70:Y70"/>
    <mergeCell ref="R73:Y73"/>
    <mergeCell ref="J66:Q66"/>
    <mergeCell ref="R67:Y67"/>
    <mergeCell ref="R60:Y60"/>
    <mergeCell ref="R66:Y66"/>
    <mergeCell ref="J60:Q60"/>
    <mergeCell ref="R63:Y63"/>
    <mergeCell ref="J64:Q64"/>
    <mergeCell ref="R64:Y64"/>
    <mergeCell ref="J61:Q61"/>
    <mergeCell ref="B46:H46"/>
    <mergeCell ref="A45:I45"/>
    <mergeCell ref="F25:L25"/>
    <mergeCell ref="F26:L26"/>
    <mergeCell ref="Z48:AG48"/>
    <mergeCell ref="Z51:AG51"/>
    <mergeCell ref="Z50:AG50"/>
    <mergeCell ref="F50:H50"/>
    <mergeCell ref="J51:Q51"/>
    <mergeCell ref="R51:Y51"/>
    <mergeCell ref="J48:Q48"/>
    <mergeCell ref="C48:E48"/>
    <mergeCell ref="J47:Q47"/>
    <mergeCell ref="B47:H47"/>
    <mergeCell ref="A25:E25"/>
    <mergeCell ref="A26:E26"/>
    <mergeCell ref="J32:L32"/>
    <mergeCell ref="M32:O32"/>
    <mergeCell ref="P32:R32"/>
    <mergeCell ref="A40:F40"/>
    <mergeCell ref="A23:E23"/>
    <mergeCell ref="Q18:S18"/>
    <mergeCell ref="F48:H48"/>
    <mergeCell ref="F49:H49"/>
    <mergeCell ref="M25:S25"/>
    <mergeCell ref="F22:L23"/>
    <mergeCell ref="A44:I44"/>
    <mergeCell ref="J46:Q46"/>
    <mergeCell ref="J44:Q45"/>
    <mergeCell ref="R49:Y49"/>
    <mergeCell ref="H17:J17"/>
    <mergeCell ref="K17:M17"/>
    <mergeCell ref="E17:G17"/>
    <mergeCell ref="N18:P18"/>
    <mergeCell ref="A22:E22"/>
    <mergeCell ref="F24:L24"/>
    <mergeCell ref="A18:D18"/>
    <mergeCell ref="K18:M18"/>
    <mergeCell ref="H18:J18"/>
    <mergeCell ref="A24:E24"/>
    <mergeCell ref="T25:Z25"/>
    <mergeCell ref="Z44:AG45"/>
    <mergeCell ref="AA22:AG23"/>
    <mergeCell ref="T22:Z23"/>
    <mergeCell ref="M22:S23"/>
    <mergeCell ref="R44:Y45"/>
    <mergeCell ref="M24:S24"/>
    <mergeCell ref="T24:Z24"/>
    <mergeCell ref="M26:S26"/>
    <mergeCell ref="AA25:AG25"/>
    <mergeCell ref="E14:G15"/>
    <mergeCell ref="E16:G16"/>
    <mergeCell ref="H16:J16"/>
    <mergeCell ref="Q14:AE14"/>
    <mergeCell ref="K16:M16"/>
    <mergeCell ref="Q16:S16"/>
    <mergeCell ref="T16:V16"/>
    <mergeCell ref="W16:Y16"/>
    <mergeCell ref="N15:P15"/>
    <mergeCell ref="AF14:AG15"/>
    <mergeCell ref="N17:P17"/>
    <mergeCell ref="T18:V18"/>
    <mergeCell ref="W17:Y17"/>
    <mergeCell ref="AF18:AG18"/>
    <mergeCell ref="N16:P16"/>
    <mergeCell ref="AC16:AE16"/>
    <mergeCell ref="AF16:AG16"/>
    <mergeCell ref="Q17:S17"/>
    <mergeCell ref="AC15:AE15"/>
    <mergeCell ref="Z18:AB18"/>
    <mergeCell ref="Z16:AB16"/>
    <mergeCell ref="AC18:AE18"/>
    <mergeCell ref="W18:Y18"/>
    <mergeCell ref="AA132:AG132"/>
    <mergeCell ref="Z87:AA89"/>
    <mergeCell ref="Z71:AG71"/>
    <mergeCell ref="Z75:AG75"/>
    <mergeCell ref="Z49:AG49"/>
    <mergeCell ref="R58:Y58"/>
    <mergeCell ref="Z46:AG46"/>
    <mergeCell ref="R46:Y46"/>
    <mergeCell ref="Z66:AG66"/>
    <mergeCell ref="Z59:AG59"/>
    <mergeCell ref="Z60:AG60"/>
    <mergeCell ref="Z47:AG47"/>
    <mergeCell ref="R47:Y47"/>
    <mergeCell ref="Z52:AG52"/>
    <mergeCell ref="Z54:AG54"/>
    <mergeCell ref="Z57:AG57"/>
    <mergeCell ref="R50:Y50"/>
    <mergeCell ref="E138:L138"/>
    <mergeCell ref="T138:Z138"/>
    <mergeCell ref="M138:S138"/>
    <mergeCell ref="AA135:AG135"/>
    <mergeCell ref="AA137:AG137"/>
    <mergeCell ref="AA136:AG136"/>
    <mergeCell ref="AA138:AG138"/>
    <mergeCell ref="J67:Q67"/>
    <mergeCell ref="C56:E56"/>
    <mergeCell ref="B69:H69"/>
    <mergeCell ref="C72:E72"/>
    <mergeCell ref="R48:Y48"/>
    <mergeCell ref="Z58:AG58"/>
    <mergeCell ref="B70:H70"/>
    <mergeCell ref="J59:Q59"/>
    <mergeCell ref="J58:Q58"/>
    <mergeCell ref="J50:Q50"/>
    <mergeCell ref="C51:E51"/>
    <mergeCell ref="Z67:AG67"/>
    <mergeCell ref="AD91:AE91"/>
    <mergeCell ref="AF91:AG91"/>
    <mergeCell ref="AF90:AG90"/>
    <mergeCell ref="AD87:AE89"/>
    <mergeCell ref="AD90:AE90"/>
    <mergeCell ref="AB90:AC90"/>
    <mergeCell ref="AF87:AG89"/>
    <mergeCell ref="AC8:AG8"/>
    <mergeCell ref="AC9:AG9"/>
    <mergeCell ref="AC10:AG10"/>
    <mergeCell ref="AA131:AG131"/>
    <mergeCell ref="AA106:AG106"/>
    <mergeCell ref="AA103:AG103"/>
    <mergeCell ref="AA130:AG130"/>
    <mergeCell ref="AA111:AG111"/>
    <mergeCell ref="AA113:AG113"/>
    <mergeCell ref="AA110:AG110"/>
    <mergeCell ref="A1:AG1"/>
    <mergeCell ref="Z17:AB17"/>
    <mergeCell ref="AF17:AG17"/>
    <mergeCell ref="A14:D14"/>
    <mergeCell ref="X10:AB10"/>
    <mergeCell ref="AC17:AE17"/>
    <mergeCell ref="X8:AB8"/>
    <mergeCell ref="N7:R7"/>
    <mergeCell ref="N8:R8"/>
    <mergeCell ref="H5:AG5"/>
    <mergeCell ref="B66:H66"/>
    <mergeCell ref="B57:H57"/>
    <mergeCell ref="F68:H68"/>
    <mergeCell ref="F67:H67"/>
    <mergeCell ref="F60:H60"/>
    <mergeCell ref="B61:H61"/>
    <mergeCell ref="F63:H63"/>
    <mergeCell ref="C65:E65"/>
    <mergeCell ref="B58:H58"/>
    <mergeCell ref="F64:H64"/>
    <mergeCell ref="X90:Y90"/>
    <mergeCell ref="Z90:AA90"/>
    <mergeCell ref="T87:U89"/>
    <mergeCell ref="AB91:AC91"/>
    <mergeCell ref="AB87:AC89"/>
    <mergeCell ref="A87:G87"/>
    <mergeCell ref="H87:I89"/>
    <mergeCell ref="A88:G88"/>
    <mergeCell ref="A91:G91"/>
    <mergeCell ref="A89:G89"/>
    <mergeCell ref="A124:AA124"/>
    <mergeCell ref="AA119:AG119"/>
    <mergeCell ref="T103:Z103"/>
    <mergeCell ref="AA101:AG101"/>
    <mergeCell ref="AA99:AG100"/>
    <mergeCell ref="AA116:AG116"/>
    <mergeCell ref="AA105:AG105"/>
    <mergeCell ref="AA102:AG102"/>
    <mergeCell ref="T99:Z100"/>
    <mergeCell ref="T102:Z102"/>
    <mergeCell ref="V91:W91"/>
    <mergeCell ref="X91:Y91"/>
    <mergeCell ref="T123:Z123"/>
    <mergeCell ref="T122:Z122"/>
    <mergeCell ref="Z91:AA91"/>
    <mergeCell ref="Z92:AA92"/>
    <mergeCell ref="V92:W92"/>
    <mergeCell ref="X92:Y92"/>
    <mergeCell ref="AA109:AG109"/>
    <mergeCell ref="AA104:AG104"/>
    <mergeCell ref="R194:AG194"/>
    <mergeCell ref="U190:W190"/>
    <mergeCell ref="E141:L141"/>
    <mergeCell ref="E143:L143"/>
    <mergeCell ref="A166:E166"/>
    <mergeCell ref="A160:E160"/>
    <mergeCell ref="A161:E161"/>
    <mergeCell ref="AD177:AG178"/>
    <mergeCell ref="A185:E186"/>
    <mergeCell ref="M162:S162"/>
    <mergeCell ref="V195:AG195"/>
    <mergeCell ref="A187:E187"/>
    <mergeCell ref="A179:E179"/>
    <mergeCell ref="A180:E180"/>
    <mergeCell ref="A178:E178"/>
    <mergeCell ref="A177:E177"/>
    <mergeCell ref="Z177:AC178"/>
    <mergeCell ref="J177:M178"/>
    <mergeCell ref="V177:Y178"/>
    <mergeCell ref="F190:H190"/>
    <mergeCell ref="M146:S146"/>
    <mergeCell ref="E137:L137"/>
    <mergeCell ref="E144:L144"/>
    <mergeCell ref="A170:E170"/>
    <mergeCell ref="A154:E154"/>
    <mergeCell ref="E139:L139"/>
    <mergeCell ref="F170:L170"/>
    <mergeCell ref="A168:E168"/>
    <mergeCell ref="A169:E169"/>
    <mergeCell ref="M170:S170"/>
    <mergeCell ref="A167:E167"/>
    <mergeCell ref="F207:I207"/>
    <mergeCell ref="F203:L204"/>
    <mergeCell ref="J206:L206"/>
    <mergeCell ref="F205:I205"/>
    <mergeCell ref="L187:N187"/>
    <mergeCell ref="I198:L198"/>
    <mergeCell ref="M198:Q198"/>
    <mergeCell ref="Q206:S206"/>
    <mergeCell ref="A173:AF173"/>
    <mergeCell ref="F152:L152"/>
    <mergeCell ref="M152:S152"/>
    <mergeCell ref="F150:S150"/>
    <mergeCell ref="A152:E152"/>
    <mergeCell ref="A153:E153"/>
    <mergeCell ref="F206:I206"/>
    <mergeCell ref="A189:E189"/>
    <mergeCell ref="A196:E196"/>
    <mergeCell ref="A194:E195"/>
    <mergeCell ref="A190:E190"/>
    <mergeCell ref="E134:L134"/>
    <mergeCell ref="E135:L135"/>
    <mergeCell ref="E133:L133"/>
    <mergeCell ref="E132:L132"/>
    <mergeCell ref="F154:L154"/>
    <mergeCell ref="F180:I180"/>
    <mergeCell ref="J180:M180"/>
    <mergeCell ref="M153:S153"/>
    <mergeCell ref="A150:E150"/>
    <mergeCell ref="F153:L153"/>
    <mergeCell ref="A162:E162"/>
    <mergeCell ref="A107:H109"/>
    <mergeCell ref="I102:L102"/>
    <mergeCell ref="I105:L105"/>
    <mergeCell ref="I104:L104"/>
    <mergeCell ref="A104:H106"/>
    <mergeCell ref="I107:L107"/>
    <mergeCell ref="I108:L108"/>
    <mergeCell ref="E131:L131"/>
    <mergeCell ref="I106:L106"/>
    <mergeCell ref="T162:Z162"/>
    <mergeCell ref="T161:Z161"/>
    <mergeCell ref="T170:AG170"/>
    <mergeCell ref="T168:AG168"/>
    <mergeCell ref="T169:AG169"/>
    <mergeCell ref="AA161:AG161"/>
    <mergeCell ref="AA162:AG162"/>
    <mergeCell ref="A6:G6"/>
    <mergeCell ref="H6:M7"/>
    <mergeCell ref="A7:G7"/>
    <mergeCell ref="AC6:AG7"/>
    <mergeCell ref="X6:AB7"/>
    <mergeCell ref="N6:W6"/>
    <mergeCell ref="A5:G5"/>
    <mergeCell ref="S8:W8"/>
    <mergeCell ref="S7:W7"/>
    <mergeCell ref="H15:J15"/>
    <mergeCell ref="K15:M15"/>
    <mergeCell ref="Q15:S15"/>
    <mergeCell ref="T15:V15"/>
    <mergeCell ref="H8:M8"/>
    <mergeCell ref="H14:P14"/>
    <mergeCell ref="N9:R9"/>
    <mergeCell ref="X9:AB9"/>
    <mergeCell ref="H10:M10"/>
    <mergeCell ref="N10:R10"/>
    <mergeCell ref="S9:W9"/>
    <mergeCell ref="S10:W10"/>
    <mergeCell ref="Z15:AB15"/>
    <mergeCell ref="H9:M9"/>
    <mergeCell ref="W15:Y15"/>
    <mergeCell ref="A90:G90"/>
    <mergeCell ref="H90:I90"/>
    <mergeCell ref="J90:K90"/>
    <mergeCell ref="T17:V17"/>
    <mergeCell ref="N90:O90"/>
    <mergeCell ref="P90:Q90"/>
    <mergeCell ref="R90:S90"/>
    <mergeCell ref="T90:U90"/>
    <mergeCell ref="V90:W90"/>
    <mergeCell ref="J49:Q49"/>
    <mergeCell ref="H91:I91"/>
    <mergeCell ref="P87:Q89"/>
    <mergeCell ref="P91:Q91"/>
    <mergeCell ref="J92:K92"/>
    <mergeCell ref="L92:M92"/>
    <mergeCell ref="N91:O91"/>
    <mergeCell ref="H92:I92"/>
    <mergeCell ref="L91:M91"/>
    <mergeCell ref="L90:M90"/>
    <mergeCell ref="J87:K89"/>
    <mergeCell ref="A99:L99"/>
    <mergeCell ref="J91:K91"/>
    <mergeCell ref="I103:L103"/>
    <mergeCell ref="M102:S102"/>
    <mergeCell ref="A100:L100"/>
    <mergeCell ref="M101:S101"/>
    <mergeCell ref="M103:S103"/>
    <mergeCell ref="I101:L101"/>
    <mergeCell ref="A92:G92"/>
    <mergeCell ref="A101:H103"/>
    <mergeCell ref="M104:S104"/>
    <mergeCell ref="AA107:AG107"/>
    <mergeCell ref="T107:Z107"/>
    <mergeCell ref="AA108:AG108"/>
    <mergeCell ref="M106:S106"/>
    <mergeCell ref="T106:Z106"/>
    <mergeCell ref="M105:S105"/>
    <mergeCell ref="T105:Z105"/>
    <mergeCell ref="M107:S107"/>
    <mergeCell ref="M109:S109"/>
    <mergeCell ref="T109:Z109"/>
    <mergeCell ref="I110:L110"/>
    <mergeCell ref="M108:S108"/>
    <mergeCell ref="T108:Z108"/>
    <mergeCell ref="M110:S110"/>
    <mergeCell ref="T110:Z110"/>
    <mergeCell ref="I109:L109"/>
    <mergeCell ref="AA114:AG114"/>
    <mergeCell ref="I115:L115"/>
    <mergeCell ref="M115:S115"/>
    <mergeCell ref="I111:L111"/>
    <mergeCell ref="M111:S111"/>
    <mergeCell ref="T111:Z111"/>
    <mergeCell ref="I112:L112"/>
    <mergeCell ref="AA112:AG112"/>
    <mergeCell ref="T112:Z112"/>
    <mergeCell ref="M112:S112"/>
    <mergeCell ref="AA118:AG118"/>
    <mergeCell ref="M118:S118"/>
    <mergeCell ref="M117:S117"/>
    <mergeCell ref="T117:Z117"/>
    <mergeCell ref="AA117:AG117"/>
    <mergeCell ref="T115:Z115"/>
    <mergeCell ref="AA115:AG115"/>
    <mergeCell ref="T113:Z113"/>
    <mergeCell ref="T114:Z114"/>
    <mergeCell ref="I116:L116"/>
    <mergeCell ref="M116:S116"/>
    <mergeCell ref="T116:Z116"/>
    <mergeCell ref="I118:L118"/>
    <mergeCell ref="I117:L117"/>
    <mergeCell ref="I113:L113"/>
    <mergeCell ref="M113:S113"/>
    <mergeCell ref="I114:L114"/>
    <mergeCell ref="M114:S114"/>
    <mergeCell ref="A123:H123"/>
    <mergeCell ref="I122:L122"/>
    <mergeCell ref="I120:L120"/>
    <mergeCell ref="T121:Z121"/>
    <mergeCell ref="AA145:AG145"/>
    <mergeCell ref="T145:Z145"/>
    <mergeCell ref="I123:L123"/>
    <mergeCell ref="A130:L130"/>
    <mergeCell ref="M143:S143"/>
    <mergeCell ref="E136:L136"/>
    <mergeCell ref="T132:Z132"/>
    <mergeCell ref="A129:L129"/>
    <mergeCell ref="A127:L127"/>
    <mergeCell ref="M137:S137"/>
    <mergeCell ref="AA123:AG123"/>
    <mergeCell ref="AA133:AG133"/>
    <mergeCell ref="M130:S130"/>
    <mergeCell ref="M135:S135"/>
    <mergeCell ref="T135:Z135"/>
    <mergeCell ref="M142:S142"/>
    <mergeCell ref="T134:Z134"/>
    <mergeCell ref="T129:Z129"/>
    <mergeCell ref="T127:Z128"/>
    <mergeCell ref="T130:Z130"/>
    <mergeCell ref="T133:Z133"/>
    <mergeCell ref="M129:S129"/>
    <mergeCell ref="T142:Z142"/>
    <mergeCell ref="M132:S132"/>
    <mergeCell ref="M133:S133"/>
    <mergeCell ref="T131:Z131"/>
    <mergeCell ref="M144:S144"/>
    <mergeCell ref="M123:S123"/>
    <mergeCell ref="AA127:AG128"/>
    <mergeCell ref="AA146:AG146"/>
    <mergeCell ref="T118:Z118"/>
    <mergeCell ref="T119:Z119"/>
    <mergeCell ref="AA122:AG122"/>
    <mergeCell ref="AA121:AG121"/>
    <mergeCell ref="AA120:AG120"/>
    <mergeCell ref="AA152:AG152"/>
    <mergeCell ref="T153:Z153"/>
    <mergeCell ref="T166:AG167"/>
    <mergeCell ref="AA154:AG154"/>
    <mergeCell ref="AA153:AG153"/>
    <mergeCell ref="AA158:AG159"/>
    <mergeCell ref="T160:Z160"/>
    <mergeCell ref="T152:Z152"/>
    <mergeCell ref="AA160:AG160"/>
    <mergeCell ref="T158:Z159"/>
    <mergeCell ref="F80:H80"/>
    <mergeCell ref="F81:H81"/>
    <mergeCell ref="F74:H74"/>
    <mergeCell ref="J75:Q75"/>
    <mergeCell ref="Z77:AG77"/>
    <mergeCell ref="Z83:AG83"/>
    <mergeCell ref="R80:Y80"/>
    <mergeCell ref="Z80:AG80"/>
    <mergeCell ref="R76:Y76"/>
    <mergeCell ref="R77:Y77"/>
    <mergeCell ref="N87:O89"/>
    <mergeCell ref="R92:S92"/>
    <mergeCell ref="AA24:AG24"/>
    <mergeCell ref="AA26:AG26"/>
    <mergeCell ref="T26:Z26"/>
    <mergeCell ref="N92:O92"/>
    <mergeCell ref="R87:S89"/>
    <mergeCell ref="P92:Q92"/>
    <mergeCell ref="J52:Q52"/>
    <mergeCell ref="R52:Y52"/>
    <mergeCell ref="E145:L145"/>
    <mergeCell ref="E146:L146"/>
    <mergeCell ref="E140:L140"/>
    <mergeCell ref="A131:D135"/>
    <mergeCell ref="T92:U92"/>
    <mergeCell ref="T146:Z146"/>
    <mergeCell ref="M127:S128"/>
    <mergeCell ref="M131:S131"/>
    <mergeCell ref="M134:S134"/>
    <mergeCell ref="T120:Z120"/>
    <mergeCell ref="B83:H83"/>
    <mergeCell ref="M122:S122"/>
    <mergeCell ref="I119:L119"/>
    <mergeCell ref="M119:S119"/>
    <mergeCell ref="A116:H118"/>
    <mergeCell ref="A119:H122"/>
    <mergeCell ref="I121:L121"/>
    <mergeCell ref="M120:S120"/>
    <mergeCell ref="A110:H112"/>
    <mergeCell ref="A113:H115"/>
    <mergeCell ref="A214:E214"/>
    <mergeCell ref="A215:E215"/>
    <mergeCell ref="A198:E198"/>
    <mergeCell ref="A199:E199"/>
    <mergeCell ref="A205:E205"/>
    <mergeCell ref="A206:E206"/>
    <mergeCell ref="A213:E213"/>
    <mergeCell ref="A212:E212"/>
    <mergeCell ref="A207:E207"/>
    <mergeCell ref="A211:F211"/>
    <mergeCell ref="A8:G8"/>
    <mergeCell ref="A9:G9"/>
    <mergeCell ref="A10:G10"/>
    <mergeCell ref="A16:D16"/>
    <mergeCell ref="J80:Q80"/>
    <mergeCell ref="A17:D17"/>
    <mergeCell ref="A15:D15"/>
    <mergeCell ref="E18:G18"/>
    <mergeCell ref="B77:H77"/>
    <mergeCell ref="B71:H71"/>
    <mergeCell ref="F72:H72"/>
    <mergeCell ref="J76:Q76"/>
    <mergeCell ref="B76:H76"/>
    <mergeCell ref="J77:Q77"/>
    <mergeCell ref="Z78:AG78"/>
    <mergeCell ref="B78:H78"/>
    <mergeCell ref="C75:E75"/>
    <mergeCell ref="J73:Q73"/>
    <mergeCell ref="J74:Q74"/>
    <mergeCell ref="F73:H73"/>
    <mergeCell ref="F79:H79"/>
    <mergeCell ref="J79:Q79"/>
    <mergeCell ref="R79:Y79"/>
    <mergeCell ref="Z79:AG79"/>
    <mergeCell ref="J78:Q78"/>
    <mergeCell ref="R78:Y78"/>
    <mergeCell ref="J81:Q81"/>
    <mergeCell ref="R81:Y81"/>
    <mergeCell ref="Z81:AG81"/>
    <mergeCell ref="J83:Q83"/>
    <mergeCell ref="R83:Y83"/>
    <mergeCell ref="M121:S121"/>
    <mergeCell ref="Q96:R96"/>
    <mergeCell ref="R91:S91"/>
    <mergeCell ref="T91:U91"/>
    <mergeCell ref="L87:M89"/>
    <mergeCell ref="A128:L128"/>
    <mergeCell ref="A136:D139"/>
    <mergeCell ref="C53:E53"/>
    <mergeCell ref="F53:H53"/>
    <mergeCell ref="J53:Q53"/>
    <mergeCell ref="R53:Y53"/>
    <mergeCell ref="J56:Q56"/>
    <mergeCell ref="R56:Y56"/>
    <mergeCell ref="F59:H59"/>
    <mergeCell ref="J63:Q63"/>
    <mergeCell ref="Z53:AG53"/>
    <mergeCell ref="B52:H52"/>
    <mergeCell ref="F55:H55"/>
    <mergeCell ref="J55:Q55"/>
    <mergeCell ref="R55:Y55"/>
    <mergeCell ref="Z55:AG55"/>
    <mergeCell ref="J54:Q54"/>
    <mergeCell ref="R54:Y54"/>
    <mergeCell ref="Z61:AG61"/>
    <mergeCell ref="J57:Q57"/>
    <mergeCell ref="C62:E62"/>
    <mergeCell ref="F62:H62"/>
    <mergeCell ref="J62:Q62"/>
    <mergeCell ref="R62:Y62"/>
    <mergeCell ref="Z62:AG62"/>
    <mergeCell ref="R59:Y59"/>
    <mergeCell ref="R57:Y57"/>
    <mergeCell ref="A30:F30"/>
    <mergeCell ref="G30:O31"/>
    <mergeCell ref="P30:X31"/>
    <mergeCell ref="Y30:AG31"/>
    <mergeCell ref="A31:F31"/>
    <mergeCell ref="A32:F32"/>
    <mergeCell ref="V32:X32"/>
    <mergeCell ref="Y32:AA32"/>
    <mergeCell ref="AB32:AD32"/>
    <mergeCell ref="AE32:AG32"/>
    <mergeCell ref="Z64:AG64"/>
    <mergeCell ref="J65:Q65"/>
    <mergeCell ref="R65:Y65"/>
    <mergeCell ref="Z65:AG65"/>
    <mergeCell ref="Z56:AG56"/>
    <mergeCell ref="R61:Y61"/>
    <mergeCell ref="J33:L33"/>
    <mergeCell ref="M33:O33"/>
    <mergeCell ref="P33:R33"/>
    <mergeCell ref="S33:U33"/>
    <mergeCell ref="G32:I32"/>
    <mergeCell ref="S32:U32"/>
    <mergeCell ref="V33:X33"/>
    <mergeCell ref="Y33:AA33"/>
    <mergeCell ref="A34:F34"/>
    <mergeCell ref="G34:I34"/>
    <mergeCell ref="J34:L34"/>
    <mergeCell ref="M34:O34"/>
    <mergeCell ref="P34:R34"/>
    <mergeCell ref="S34:U34"/>
    <mergeCell ref="A33:F33"/>
    <mergeCell ref="G33:I33"/>
    <mergeCell ref="V35:X35"/>
    <mergeCell ref="Y35:AA35"/>
    <mergeCell ref="AB34:AD34"/>
    <mergeCell ref="AE34:AG34"/>
    <mergeCell ref="AB33:AD33"/>
    <mergeCell ref="AE33:AG33"/>
    <mergeCell ref="V34:X34"/>
    <mergeCell ref="Y34:AA34"/>
    <mergeCell ref="AB35:AD35"/>
    <mergeCell ref="AE35:AG35"/>
    <mergeCell ref="A35:F35"/>
    <mergeCell ref="G35:I35"/>
    <mergeCell ref="J35:L35"/>
    <mergeCell ref="M35:O35"/>
    <mergeCell ref="P35:R35"/>
    <mergeCell ref="S35:U35"/>
    <mergeCell ref="A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38:F38"/>
    <mergeCell ref="G38:I38"/>
    <mergeCell ref="J38:L38"/>
    <mergeCell ref="M38:O38"/>
    <mergeCell ref="P38:R38"/>
    <mergeCell ref="V38:X38"/>
    <mergeCell ref="Y38:AA38"/>
    <mergeCell ref="AB38:AD38"/>
    <mergeCell ref="S38:U38"/>
    <mergeCell ref="S40:U40"/>
    <mergeCell ref="AE38:AG38"/>
    <mergeCell ref="A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G40:I40"/>
    <mergeCell ref="J40:L40"/>
    <mergeCell ref="M40:O40"/>
    <mergeCell ref="P40:R40"/>
    <mergeCell ref="J82:Q82"/>
    <mergeCell ref="R82:Y82"/>
    <mergeCell ref="Z82:AG82"/>
    <mergeCell ref="A140:D146"/>
    <mergeCell ref="V40:X40"/>
    <mergeCell ref="Y40:AA40"/>
    <mergeCell ref="AB40:AD40"/>
    <mergeCell ref="AE40:AG40"/>
    <mergeCell ref="Z63:AG63"/>
    <mergeCell ref="F54:H54"/>
  </mergeCells>
  <dataValidations count="1">
    <dataValidation allowBlank="1" showInputMessage="1" showErrorMessage="1" imeMode="hiragana" sqref="A175 A210 A202 A165 A157 A126 A149 A13 A21 A3 A43 A86 A98 A29"/>
  </dataValidations>
  <printOptions horizontalCentered="1"/>
  <pageMargins left="0.7874015748031497" right="0.7874015748031497" top="0.7874015748031497" bottom="0.7874015748031497" header="0.5118110236220472" footer="0.3937007874015748"/>
  <pageSetup firstPageNumber="71" useFirstPageNumber="1" horizontalDpi="600" verticalDpi="600" orientation="portrait" paperSize="9" scale="93" r:id="rId4"/>
  <headerFooter alignWithMargins="0">
    <oddFooter>&amp;C&amp;10- &amp;P -</oddFooter>
  </headerFooter>
  <rowBreaks count="4" manualBreakCount="4">
    <brk id="42" max="32" man="1"/>
    <brk id="85" max="32" man="1"/>
    <brk id="125" max="32" man="1"/>
    <brk id="172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2016-03-01T01:37:04Z</cp:lastPrinted>
  <dcterms:created xsi:type="dcterms:W3CDTF">2006-12-15T04:28:16Z</dcterms:created>
  <dcterms:modified xsi:type="dcterms:W3CDTF">2016-03-10T00:24:14Z</dcterms:modified>
  <cp:category/>
  <cp:version/>
  <cp:contentType/>
  <cp:contentStatus/>
</cp:coreProperties>
</file>